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2"/>
  </bookViews>
  <sheets>
    <sheet name="1 курс" sheetId="1" r:id="rId1"/>
    <sheet name="2 курс" sheetId="2" r:id="rId2"/>
    <sheet name="3 курс" sheetId="3" r:id="rId3"/>
  </sheets>
  <externalReferences>
    <externalReference r:id="rId6"/>
  </externalReferences>
  <definedNames>
    <definedName name="_ftn1" localSheetId="0">'1 курс'!#REF!</definedName>
    <definedName name="_ftn1" localSheetId="1">'2 курс'!#REF!</definedName>
    <definedName name="_ftn1" localSheetId="2">'3 курс'!#REF!</definedName>
    <definedName name="_ftnref1" localSheetId="0">'1 курс'!$BF$4</definedName>
    <definedName name="_ftnref1" localSheetId="1">'2 курс'!$BF$5</definedName>
    <definedName name="_ftnref1" localSheetId="2">'3 курс'!$BF$6</definedName>
    <definedName name="_xlnm.Print_Area" localSheetId="0">'1 курс'!$A$1:$BG$50</definedName>
    <definedName name="_xlnm.Print_Area" localSheetId="1">'2 курс'!$A$1:$BG$79</definedName>
    <definedName name="_xlnm.Print_Area" localSheetId="2">'3 курс'!$A$2:$BG$66</definedName>
  </definedNames>
  <calcPr fullCalcOnLoad="1"/>
</workbook>
</file>

<file path=xl/sharedStrings.xml><?xml version="1.0" encoding="utf-8"?>
<sst xmlns="http://schemas.openxmlformats.org/spreadsheetml/2006/main" count="358" uniqueCount="151">
  <si>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</si>
  <si>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</si>
  <si>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</si>
  <si>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</si>
  <si>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Номера календарных недель</t>
  </si>
  <si>
    <t>Порядковые номера  недель учебного года</t>
  </si>
  <si>
    <t>I курс</t>
  </si>
  <si>
    <t>обяз. уч.</t>
  </si>
  <si>
    <t>сам. р. с.</t>
  </si>
  <si>
    <t>ОГСЭ.00</t>
  </si>
  <si>
    <t>ЕН.00</t>
  </si>
  <si>
    <t>ОП. 00</t>
  </si>
  <si>
    <t xml:space="preserve">Общепрофессиональный  цикл </t>
  </si>
  <si>
    <t>П.00</t>
  </si>
  <si>
    <t xml:space="preserve">Профессиональный цикл </t>
  </si>
  <si>
    <t>ПМ. 00</t>
  </si>
  <si>
    <t>Профессиональные модули</t>
  </si>
  <si>
    <t>Всего часов в неделю</t>
  </si>
  <si>
    <t>II курс</t>
  </si>
  <si>
    <t xml:space="preserve">Математический и общий естественнонаучный цикл 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</si>
  <si>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</si>
  <si>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</si>
  <si>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</si>
  <si>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</si>
  <si>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</si>
  <si>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>пром. аттестация</t>
  </si>
  <si>
    <t xml:space="preserve">Производственная  практика (практика по профилю специальности) </t>
  </si>
  <si>
    <t>ПП.01.</t>
  </si>
  <si>
    <t xml:space="preserve">Учебная практика  </t>
  </si>
  <si>
    <t>УП.01</t>
  </si>
  <si>
    <t>ПМ.01</t>
  </si>
  <si>
    <t xml:space="preserve"> учебная практика </t>
  </si>
  <si>
    <t>производственная практика</t>
  </si>
  <si>
    <t>ПМ.02</t>
  </si>
  <si>
    <t>III курс</t>
  </si>
  <si>
    <t>УП.02</t>
  </si>
  <si>
    <t>ПП.02</t>
  </si>
  <si>
    <t>Преддипломная практика</t>
  </si>
  <si>
    <t>Всего часов сам.раб.</t>
  </si>
  <si>
    <t>ПДП.00</t>
  </si>
  <si>
    <t>Всего часов сам. раб.</t>
  </si>
  <si>
    <t>август-сентябрь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</si>
  <si>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</si>
  <si>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</si>
  <si>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</si>
  <si>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</si>
  <si>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</si>
  <si>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</si>
  <si>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</si>
  <si>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</si>
  <si>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</si>
  <si>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</si>
  <si>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</si>
  <si>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Физическая культура</t>
  </si>
  <si>
    <t xml:space="preserve">Общий гуманитарный и социально-экономический цикл </t>
  </si>
  <si>
    <t>ОГСЭ.01</t>
  </si>
  <si>
    <t>ОГСЭ.02</t>
  </si>
  <si>
    <t>ОГСЭ.03</t>
  </si>
  <si>
    <t>ОГСЭ.04</t>
  </si>
  <si>
    <t>ОГСЭ.В.05</t>
  </si>
  <si>
    <t>ОГСЭ.В.06</t>
  </si>
  <si>
    <t>ОГСЭ.В.07</t>
  </si>
  <si>
    <t>ОГСЭ.В.08</t>
  </si>
  <si>
    <t>ЕН.01</t>
  </si>
  <si>
    <t>ЕН.02</t>
  </si>
  <si>
    <t>ЕН.В.03</t>
  </si>
  <si>
    <t>ОП.01</t>
  </si>
  <si>
    <t>ОП.02</t>
  </si>
  <si>
    <t>ОП.03</t>
  </si>
  <si>
    <t>ОП.04</t>
  </si>
  <si>
    <t>ОП.06</t>
  </si>
  <si>
    <t>ОП.10</t>
  </si>
  <si>
    <t>ОП.11</t>
  </si>
  <si>
    <t>ОП.13</t>
  </si>
  <si>
    <t>ОП.15</t>
  </si>
  <si>
    <t>МДК.01. 01</t>
  </si>
  <si>
    <t>МДК.01. 02</t>
  </si>
  <si>
    <t>ОП.05</t>
  </si>
  <si>
    <t>ОП.07</t>
  </si>
  <si>
    <t>ОП.08</t>
  </si>
  <si>
    <t>ОП.09</t>
  </si>
  <si>
    <t>ОП.12</t>
  </si>
  <si>
    <t>ОП.14</t>
  </si>
  <si>
    <t>ОП.В.16</t>
  </si>
  <si>
    <t>ОП.В.17</t>
  </si>
  <si>
    <t>ОП.В.18</t>
  </si>
  <si>
    <t>МДК.02.01</t>
  </si>
  <si>
    <t>Государственная итоговая аттестация</t>
  </si>
  <si>
    <t>ГИА</t>
  </si>
  <si>
    <t>2016-2017  учебный  год</t>
  </si>
  <si>
    <t>ОУД.01.01</t>
  </si>
  <si>
    <t>ОУД.01.02</t>
  </si>
  <si>
    <t>Иностранный язык</t>
  </si>
  <si>
    <t>Русский язык и литература</t>
  </si>
  <si>
    <t>Основы безопасности жизнедеятельности</t>
  </si>
  <si>
    <t>История</t>
  </si>
  <si>
    <t>Обществознание</t>
  </si>
  <si>
    <t>ОУД.01.03</t>
  </si>
  <si>
    <t>ОУД.01.04</t>
  </si>
  <si>
    <t>ОУД.01.05</t>
  </si>
  <si>
    <t>ОУД.01.06</t>
  </si>
  <si>
    <t>География</t>
  </si>
  <si>
    <t>ОУД.01.07</t>
  </si>
  <si>
    <t>ОУД.01.08</t>
  </si>
  <si>
    <t>Математика: алгебра, начала математического анализа, геометрия</t>
  </si>
  <si>
    <t>ОУД.02.01</t>
  </si>
  <si>
    <t>ОУД.02.02</t>
  </si>
  <si>
    <t>ОУД.02.03</t>
  </si>
  <si>
    <t>Информатика</t>
  </si>
  <si>
    <t>ОУД.02.04</t>
  </si>
  <si>
    <t>Экономика</t>
  </si>
  <si>
    <t>Право</t>
  </si>
  <si>
    <t>Основы религиоведения (включая Ветхий и Новый Завет, литургику, основы церковно-славянского языка)</t>
  </si>
  <si>
    <t>Введение в профессию: общие компетенции профессионала</t>
  </si>
  <si>
    <t xml:space="preserve">Регионоведение </t>
  </si>
  <si>
    <t>2018-2019 учебный год</t>
  </si>
  <si>
    <t>Естествознание</t>
  </si>
  <si>
    <t>ОУД.01.09</t>
  </si>
  <si>
    <t>Экология</t>
  </si>
  <si>
    <t>ОУД.03.01</t>
  </si>
  <si>
    <t>Основы проектной деятельности</t>
  </si>
  <si>
    <t>Основы философии</t>
  </si>
  <si>
    <t>Математика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</si>
  <si>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</si>
  <si>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</si>
  <si>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</si>
  <si>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</si>
  <si>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Документационное обеспечение управления</t>
  </si>
  <si>
    <t>Информационные технологии в профессиональной деятельности</t>
  </si>
  <si>
    <t>Безопасность жизнедеятельности</t>
  </si>
  <si>
    <t>Логика</t>
  </si>
  <si>
    <t>Церковное право Русской православной церкви</t>
  </si>
  <si>
    <t>2017-2018 учебный год</t>
  </si>
  <si>
    <t>Основы православной культуры (включая историю христианства и Русской Православной Церкви, основы христианской этики)</t>
  </si>
  <si>
    <t>Организация работы органов и учреждений социальной защиты населения, органов Пенсионного фонда Российской Федерации (ПФР)</t>
  </si>
  <si>
    <t>Право социального обеспечения</t>
  </si>
  <si>
    <t>Обеспечение реализации прав граждан в сфере пенсионного обеспечения и социальной защиты</t>
  </si>
  <si>
    <t>Психология социально-правовой деятельности</t>
  </si>
  <si>
    <t>Трудовое право</t>
  </si>
  <si>
    <t>Гражданское право</t>
  </si>
  <si>
    <t>Семейное право</t>
  </si>
  <si>
    <t>Гражданский процесс</t>
  </si>
  <si>
    <t>Страховое дело</t>
  </si>
  <si>
    <t>Статистика</t>
  </si>
  <si>
    <t>Экономика организации</t>
  </si>
  <si>
    <t>Менеджмент</t>
  </si>
  <si>
    <t>Социальное служение Русской православной церкви</t>
  </si>
  <si>
    <t>ОП.В.19</t>
  </si>
  <si>
    <t>Организационное обеспечение деятельности учреждений социальной защиты населения и органов Пенсионного фонда Российской Федерации</t>
  </si>
  <si>
    <t>Общеобразовательный учебный цикл</t>
  </si>
  <si>
    <t>ОУД.00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</si>
</sst>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18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7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8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0" fillId="38" borderId="0" xfId="0" applyFont="1" applyFill="1" applyAlignment="1">
      <alignment horizontal="right"/>
    </xf>
    <xf numFmtId="0" fontId="0" fillId="38" borderId="0" xfId="0" applyFont="1" applyFill="1" applyAlignment="1">
      <alignment/>
    </xf>
    <xf numFmtId="0" fontId="3" fillId="3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0" fillId="38" borderId="0" xfId="0" applyFont="1" applyFill="1" applyAlignment="1">
      <alignment horizontal="left"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1" xfId="53" applyFont="1" applyBorder="1" applyAlignment="1">
      <alignment horizontal="left" vertical="center" wrapText="1"/>
      <protection/>
    </xf>
    <xf numFmtId="0" fontId="8" fillId="0" borderId="14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left" vertical="center" wrapText="1"/>
    </xf>
    <xf numFmtId="0" fontId="3" fillId="38" borderId="14" xfId="0" applyFont="1" applyFill="1" applyBorder="1" applyAlignment="1">
      <alignment horizontal="left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vertical="center" wrapText="1"/>
    </xf>
    <xf numFmtId="0" fontId="3" fillId="38" borderId="1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59;&#1055;%20%20&#1055;&#1057;&#1054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УП"/>
      <sheetName val="ПрУП"/>
      <sheetName val="РУП (11 кл.)"/>
      <sheetName val="РУП (9 кл.)"/>
      <sheetName val="РУП (11 кл.-заочка)"/>
      <sheetName val="Лист1"/>
    </sheetNames>
    <sheetDataSet>
      <sheetData sheetId="3">
        <row r="23">
          <cell r="B23" t="str">
            <v>Иностранный язык</v>
          </cell>
        </row>
        <row r="46">
          <cell r="B46" t="str">
            <v>Эффективное поведение на рынке труда</v>
          </cell>
        </row>
        <row r="70">
          <cell r="B70" t="str">
            <v>Основы предпринимательства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48"/>
  <sheetViews>
    <sheetView view="pageBreakPreview" zoomScale="60" zoomScaleNormal="77" workbookViewId="0" topLeftCell="A4">
      <selection activeCell="AP36" sqref="AP36"/>
    </sheetView>
  </sheetViews>
  <sheetFormatPr defaultColWidth="9.00390625" defaultRowHeight="12.75"/>
  <cols>
    <col min="1" max="1" width="4.75390625" style="2" customWidth="1"/>
    <col min="2" max="2" width="12.375" style="2" customWidth="1"/>
    <col min="3" max="3" width="27.75390625" style="14" customWidth="1"/>
    <col min="4" max="4" width="9.125" style="2" customWidth="1"/>
    <col min="5" max="57" width="4.25390625" style="2" customWidth="1"/>
    <col min="58" max="58" width="6.625" style="2" customWidth="1"/>
    <col min="59" max="16384" width="9.125" style="2" customWidth="1"/>
  </cols>
  <sheetData>
    <row r="2" spans="1:59" ht="20.25">
      <c r="A2" s="132" t="s">
        <v>89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</row>
    <row r="3" s="1" customFormat="1" ht="12.75">
      <c r="C3" s="14"/>
    </row>
    <row r="4" spans="1:59" s="1" customFormat="1" ht="12.75">
      <c r="A4" s="95" t="s">
        <v>0</v>
      </c>
      <c r="B4" s="95" t="s">
        <v>1</v>
      </c>
      <c r="C4" s="96" t="s">
        <v>2</v>
      </c>
      <c r="D4" s="97" t="s">
        <v>3</v>
      </c>
      <c r="E4" s="74" t="s">
        <v>41</v>
      </c>
      <c r="F4" s="75"/>
      <c r="G4" s="75"/>
      <c r="H4" s="75"/>
      <c r="I4" s="76"/>
      <c r="J4" s="74" t="s">
        <v>42</v>
      </c>
      <c r="K4" s="75"/>
      <c r="L4" s="75"/>
      <c r="M4" s="76"/>
      <c r="N4" s="74" t="s">
        <v>43</v>
      </c>
      <c r="O4" s="75"/>
      <c r="P4" s="75"/>
      <c r="Q4" s="75"/>
      <c r="R4" s="76"/>
      <c r="S4" s="74" t="s">
        <v>44</v>
      </c>
      <c r="T4" s="75"/>
      <c r="U4" s="75"/>
      <c r="V4" s="76"/>
      <c r="W4" s="74" t="s">
        <v>45</v>
      </c>
      <c r="X4" s="75"/>
      <c r="Y4" s="75"/>
      <c r="Z4" s="76"/>
      <c r="AA4" s="74" t="s">
        <v>46</v>
      </c>
      <c r="AB4" s="75"/>
      <c r="AC4" s="75"/>
      <c r="AD4" s="76"/>
      <c r="AE4" s="74" t="s">
        <v>47</v>
      </c>
      <c r="AF4" s="75"/>
      <c r="AG4" s="75"/>
      <c r="AH4" s="75"/>
      <c r="AI4" s="76"/>
      <c r="AJ4" s="74" t="s">
        <v>48</v>
      </c>
      <c r="AK4" s="75"/>
      <c r="AL4" s="75"/>
      <c r="AM4" s="76"/>
      <c r="AN4" s="74" t="s">
        <v>49</v>
      </c>
      <c r="AO4" s="75"/>
      <c r="AP4" s="75"/>
      <c r="AQ4" s="75"/>
      <c r="AR4" s="76"/>
      <c r="AS4" s="74" t="s">
        <v>50</v>
      </c>
      <c r="AT4" s="75"/>
      <c r="AU4" s="75"/>
      <c r="AV4" s="76"/>
      <c r="AW4" s="74" t="s">
        <v>51</v>
      </c>
      <c r="AX4" s="75"/>
      <c r="AY4" s="75"/>
      <c r="AZ4" s="76"/>
      <c r="BA4" s="74" t="s">
        <v>52</v>
      </c>
      <c r="BB4" s="75"/>
      <c r="BC4" s="75"/>
      <c r="BD4" s="75"/>
      <c r="BE4" s="76"/>
      <c r="BF4" s="97" t="s">
        <v>23</v>
      </c>
      <c r="BG4" s="97" t="s">
        <v>38</v>
      </c>
    </row>
    <row r="5" spans="1:59" s="1" customFormat="1" ht="15">
      <c r="A5" s="95"/>
      <c r="B5" s="95"/>
      <c r="C5" s="96"/>
      <c r="D5" s="97"/>
      <c r="E5" s="52">
        <v>29</v>
      </c>
      <c r="F5" s="53">
        <f>E6+2</f>
        <v>5</v>
      </c>
      <c r="G5" s="53">
        <f aca="true" t="shared" si="0" ref="G5:BE5">F6+2</f>
        <v>12</v>
      </c>
      <c r="H5" s="53">
        <f t="shared" si="0"/>
        <v>19</v>
      </c>
      <c r="I5" s="53">
        <f t="shared" si="0"/>
        <v>26</v>
      </c>
      <c r="J5" s="53">
        <f>I6+2</f>
        <v>3</v>
      </c>
      <c r="K5" s="53">
        <f t="shared" si="0"/>
        <v>10</v>
      </c>
      <c r="L5" s="53">
        <f t="shared" si="0"/>
        <v>17</v>
      </c>
      <c r="M5" s="53">
        <f t="shared" si="0"/>
        <v>24</v>
      </c>
      <c r="N5" s="53">
        <f t="shared" si="0"/>
        <v>31</v>
      </c>
      <c r="O5" s="53">
        <f t="shared" si="0"/>
        <v>7</v>
      </c>
      <c r="P5" s="53">
        <f t="shared" si="0"/>
        <v>14</v>
      </c>
      <c r="Q5" s="53">
        <f t="shared" si="0"/>
        <v>21</v>
      </c>
      <c r="R5" s="53">
        <f t="shared" si="0"/>
        <v>28</v>
      </c>
      <c r="S5" s="53">
        <f t="shared" si="0"/>
        <v>5</v>
      </c>
      <c r="T5" s="53">
        <f t="shared" si="0"/>
        <v>12</v>
      </c>
      <c r="U5" s="53">
        <f t="shared" si="0"/>
        <v>19</v>
      </c>
      <c r="V5" s="53">
        <f t="shared" si="0"/>
        <v>26</v>
      </c>
      <c r="W5" s="53">
        <f>V6+2-31</f>
        <v>2</v>
      </c>
      <c r="X5" s="53">
        <f t="shared" si="0"/>
        <v>9</v>
      </c>
      <c r="Y5" s="53">
        <f t="shared" si="0"/>
        <v>16</v>
      </c>
      <c r="Z5" s="53">
        <f t="shared" si="0"/>
        <v>23</v>
      </c>
      <c r="AA5" s="53">
        <f t="shared" si="0"/>
        <v>30</v>
      </c>
      <c r="AB5" s="53">
        <f t="shared" si="0"/>
        <v>6</v>
      </c>
      <c r="AC5" s="53">
        <f t="shared" si="0"/>
        <v>13</v>
      </c>
      <c r="AD5" s="53">
        <f t="shared" si="0"/>
        <v>20</v>
      </c>
      <c r="AE5" s="53">
        <f t="shared" si="0"/>
        <v>27</v>
      </c>
      <c r="AF5" s="53">
        <f t="shared" si="0"/>
        <v>5</v>
      </c>
      <c r="AG5" s="53">
        <f t="shared" si="0"/>
        <v>12</v>
      </c>
      <c r="AH5" s="53">
        <f t="shared" si="0"/>
        <v>19</v>
      </c>
      <c r="AI5" s="53">
        <f t="shared" si="0"/>
        <v>26</v>
      </c>
      <c r="AJ5" s="53">
        <f>AI6+2-31</f>
        <v>2</v>
      </c>
      <c r="AK5" s="53">
        <f t="shared" si="0"/>
        <v>9</v>
      </c>
      <c r="AL5" s="53">
        <f t="shared" si="0"/>
        <v>16</v>
      </c>
      <c r="AM5" s="53">
        <f t="shared" si="0"/>
        <v>23</v>
      </c>
      <c r="AN5" s="53">
        <f>AM6+2</f>
        <v>30</v>
      </c>
      <c r="AO5" s="53">
        <f t="shared" si="0"/>
        <v>7</v>
      </c>
      <c r="AP5" s="53">
        <f t="shared" si="0"/>
        <v>14</v>
      </c>
      <c r="AQ5" s="53">
        <f t="shared" si="0"/>
        <v>21</v>
      </c>
      <c r="AR5" s="53">
        <f t="shared" si="0"/>
        <v>28</v>
      </c>
      <c r="AS5" s="53">
        <f t="shared" si="0"/>
        <v>4</v>
      </c>
      <c r="AT5" s="53">
        <f t="shared" si="0"/>
        <v>11</v>
      </c>
      <c r="AU5" s="53">
        <f t="shared" si="0"/>
        <v>18</v>
      </c>
      <c r="AV5" s="53">
        <f t="shared" si="0"/>
        <v>25</v>
      </c>
      <c r="AW5" s="53">
        <f>AV6+2-30</f>
        <v>2</v>
      </c>
      <c r="AX5" s="53">
        <f t="shared" si="0"/>
        <v>9</v>
      </c>
      <c r="AY5" s="53">
        <f t="shared" si="0"/>
        <v>16</v>
      </c>
      <c r="AZ5" s="53">
        <f t="shared" si="0"/>
        <v>23</v>
      </c>
      <c r="BA5" s="53">
        <f t="shared" si="0"/>
        <v>30</v>
      </c>
      <c r="BB5" s="53">
        <f t="shared" si="0"/>
        <v>6</v>
      </c>
      <c r="BC5" s="53">
        <f t="shared" si="0"/>
        <v>13</v>
      </c>
      <c r="BD5" s="53">
        <f t="shared" si="0"/>
        <v>20</v>
      </c>
      <c r="BE5" s="53">
        <f t="shared" si="0"/>
        <v>27</v>
      </c>
      <c r="BF5" s="97"/>
      <c r="BG5" s="97"/>
    </row>
    <row r="6" spans="1:59" s="9" customFormat="1" ht="24" customHeight="1">
      <c r="A6" s="95"/>
      <c r="B6" s="95"/>
      <c r="C6" s="96"/>
      <c r="D6" s="97"/>
      <c r="E6" s="54">
        <v>3</v>
      </c>
      <c r="F6" s="55">
        <f>F5+5</f>
        <v>10</v>
      </c>
      <c r="G6" s="55">
        <f aca="true" t="shared" si="1" ref="G6:BD6">G5+5</f>
        <v>17</v>
      </c>
      <c r="H6" s="55">
        <f t="shared" si="1"/>
        <v>24</v>
      </c>
      <c r="I6" s="55">
        <v>1</v>
      </c>
      <c r="J6" s="55">
        <f t="shared" si="1"/>
        <v>8</v>
      </c>
      <c r="K6" s="55">
        <f t="shared" si="1"/>
        <v>15</v>
      </c>
      <c r="L6" s="55">
        <f t="shared" si="1"/>
        <v>22</v>
      </c>
      <c r="M6" s="55">
        <f t="shared" si="1"/>
        <v>29</v>
      </c>
      <c r="N6" s="55">
        <f>N5+5-31</f>
        <v>5</v>
      </c>
      <c r="O6" s="55">
        <f t="shared" si="1"/>
        <v>12</v>
      </c>
      <c r="P6" s="55">
        <f t="shared" si="1"/>
        <v>19</v>
      </c>
      <c r="Q6" s="55">
        <f t="shared" si="1"/>
        <v>26</v>
      </c>
      <c r="R6" s="55">
        <f>R5+5-30</f>
        <v>3</v>
      </c>
      <c r="S6" s="55">
        <f t="shared" si="1"/>
        <v>10</v>
      </c>
      <c r="T6" s="55">
        <f t="shared" si="1"/>
        <v>17</v>
      </c>
      <c r="U6" s="55">
        <f t="shared" si="1"/>
        <v>24</v>
      </c>
      <c r="V6" s="55">
        <f t="shared" si="1"/>
        <v>31</v>
      </c>
      <c r="W6" s="55">
        <f t="shared" si="1"/>
        <v>7</v>
      </c>
      <c r="X6" s="55">
        <f t="shared" si="1"/>
        <v>14</v>
      </c>
      <c r="Y6" s="55">
        <f t="shared" si="1"/>
        <v>21</v>
      </c>
      <c r="Z6" s="55">
        <f t="shared" si="1"/>
        <v>28</v>
      </c>
      <c r="AA6" s="55">
        <f>AA5+5-31</f>
        <v>4</v>
      </c>
      <c r="AB6" s="55">
        <f t="shared" si="1"/>
        <v>11</v>
      </c>
      <c r="AC6" s="55">
        <f t="shared" si="1"/>
        <v>18</v>
      </c>
      <c r="AD6" s="55">
        <f t="shared" si="1"/>
        <v>25</v>
      </c>
      <c r="AE6" s="55">
        <f>AE5+5-29</f>
        <v>3</v>
      </c>
      <c r="AF6" s="55">
        <f t="shared" si="1"/>
        <v>10</v>
      </c>
      <c r="AG6" s="55">
        <f t="shared" si="1"/>
        <v>17</v>
      </c>
      <c r="AH6" s="55">
        <f t="shared" si="1"/>
        <v>24</v>
      </c>
      <c r="AI6" s="55">
        <f t="shared" si="1"/>
        <v>31</v>
      </c>
      <c r="AJ6" s="55">
        <f t="shared" si="1"/>
        <v>7</v>
      </c>
      <c r="AK6" s="55">
        <f t="shared" si="1"/>
        <v>14</v>
      </c>
      <c r="AL6" s="55">
        <f t="shared" si="1"/>
        <v>21</v>
      </c>
      <c r="AM6" s="55">
        <f t="shared" si="1"/>
        <v>28</v>
      </c>
      <c r="AN6" s="55">
        <f>AN5+5-30</f>
        <v>5</v>
      </c>
      <c r="AO6" s="55">
        <f t="shared" si="1"/>
        <v>12</v>
      </c>
      <c r="AP6" s="55">
        <f t="shared" si="1"/>
        <v>19</v>
      </c>
      <c r="AQ6" s="55">
        <f t="shared" si="1"/>
        <v>26</v>
      </c>
      <c r="AR6" s="55">
        <f>AR5+5-31</f>
        <v>2</v>
      </c>
      <c r="AS6" s="55">
        <f t="shared" si="1"/>
        <v>9</v>
      </c>
      <c r="AT6" s="55">
        <f t="shared" si="1"/>
        <v>16</v>
      </c>
      <c r="AU6" s="55">
        <f t="shared" si="1"/>
        <v>23</v>
      </c>
      <c r="AV6" s="55">
        <f t="shared" si="1"/>
        <v>30</v>
      </c>
      <c r="AW6" s="55">
        <f t="shared" si="1"/>
        <v>7</v>
      </c>
      <c r="AX6" s="55">
        <f t="shared" si="1"/>
        <v>14</v>
      </c>
      <c r="AY6" s="55">
        <f t="shared" si="1"/>
        <v>21</v>
      </c>
      <c r="AZ6" s="55">
        <f t="shared" si="1"/>
        <v>28</v>
      </c>
      <c r="BA6" s="55">
        <f>BA5+5-31</f>
        <v>4</v>
      </c>
      <c r="BB6" s="55">
        <f t="shared" si="1"/>
        <v>11</v>
      </c>
      <c r="BC6" s="55">
        <f t="shared" si="1"/>
        <v>18</v>
      </c>
      <c r="BD6" s="55">
        <f t="shared" si="1"/>
        <v>25</v>
      </c>
      <c r="BE6" s="55">
        <f>BE5+5-31</f>
        <v>1</v>
      </c>
      <c r="BF6" s="97"/>
      <c r="BG6" s="97"/>
    </row>
    <row r="7" spans="1:59" ht="12.75">
      <c r="A7" s="95"/>
      <c r="B7" s="95"/>
      <c r="C7" s="96"/>
      <c r="D7" s="97"/>
      <c r="E7" s="82" t="s">
        <v>4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3"/>
      <c r="BF7" s="97"/>
      <c r="BG7" s="97"/>
    </row>
    <row r="8" spans="1:59" s="9" customFormat="1" ht="11.25">
      <c r="A8" s="95"/>
      <c r="B8" s="95"/>
      <c r="C8" s="96"/>
      <c r="D8" s="97"/>
      <c r="E8" s="59">
        <v>35</v>
      </c>
      <c r="F8" s="60">
        <v>36</v>
      </c>
      <c r="G8" s="60">
        <v>37</v>
      </c>
      <c r="H8" s="60">
        <v>38</v>
      </c>
      <c r="I8" s="60">
        <v>39</v>
      </c>
      <c r="J8" s="60">
        <v>40</v>
      </c>
      <c r="K8" s="60">
        <v>41</v>
      </c>
      <c r="L8" s="61">
        <v>42</v>
      </c>
      <c r="M8" s="61">
        <v>43</v>
      </c>
      <c r="N8" s="61">
        <v>44</v>
      </c>
      <c r="O8" s="61">
        <v>45</v>
      </c>
      <c r="P8" s="61">
        <v>46</v>
      </c>
      <c r="Q8" s="61">
        <v>47</v>
      </c>
      <c r="R8" s="61">
        <v>48</v>
      </c>
      <c r="S8" s="61">
        <v>49</v>
      </c>
      <c r="T8" s="61">
        <v>50</v>
      </c>
      <c r="U8" s="61">
        <v>51</v>
      </c>
      <c r="V8" s="61">
        <v>52</v>
      </c>
      <c r="W8" s="61">
        <v>1</v>
      </c>
      <c r="X8" s="61">
        <v>2</v>
      </c>
      <c r="Y8" s="61">
        <v>3</v>
      </c>
      <c r="Z8" s="61">
        <v>4</v>
      </c>
      <c r="AA8" s="61">
        <v>5</v>
      </c>
      <c r="AB8" s="61">
        <v>6</v>
      </c>
      <c r="AC8" s="61">
        <v>7</v>
      </c>
      <c r="AD8" s="61">
        <v>8</v>
      </c>
      <c r="AE8" s="61">
        <v>9</v>
      </c>
      <c r="AF8" s="61">
        <v>10</v>
      </c>
      <c r="AG8" s="61">
        <v>11</v>
      </c>
      <c r="AH8" s="61">
        <v>12</v>
      </c>
      <c r="AI8" s="61">
        <v>13</v>
      </c>
      <c r="AJ8" s="61">
        <v>14</v>
      </c>
      <c r="AK8" s="61">
        <v>15</v>
      </c>
      <c r="AL8" s="61">
        <v>16</v>
      </c>
      <c r="AM8" s="61">
        <v>17</v>
      </c>
      <c r="AN8" s="61">
        <v>18</v>
      </c>
      <c r="AO8" s="61">
        <v>19</v>
      </c>
      <c r="AP8" s="61">
        <v>20</v>
      </c>
      <c r="AQ8" s="61">
        <v>21</v>
      </c>
      <c r="AR8" s="61">
        <v>22</v>
      </c>
      <c r="AS8" s="61">
        <v>23</v>
      </c>
      <c r="AT8" s="61">
        <v>24</v>
      </c>
      <c r="AU8" s="61">
        <v>25</v>
      </c>
      <c r="AV8" s="61">
        <v>26</v>
      </c>
      <c r="AW8" s="61">
        <v>27</v>
      </c>
      <c r="AX8" s="61">
        <v>28</v>
      </c>
      <c r="AY8" s="61">
        <v>29</v>
      </c>
      <c r="AZ8" s="61">
        <v>30</v>
      </c>
      <c r="BA8" s="61">
        <v>31</v>
      </c>
      <c r="BB8" s="61">
        <v>32</v>
      </c>
      <c r="BC8" s="61">
        <v>33</v>
      </c>
      <c r="BD8" s="61">
        <v>34</v>
      </c>
      <c r="BE8" s="61">
        <v>35</v>
      </c>
      <c r="BF8" s="97"/>
      <c r="BG8" s="97"/>
    </row>
    <row r="9" spans="1:59" ht="13.5" thickBot="1">
      <c r="A9" s="95"/>
      <c r="B9" s="95"/>
      <c r="C9" s="96"/>
      <c r="D9" s="97"/>
      <c r="E9" s="82" t="s">
        <v>5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4"/>
      <c r="X9" s="84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3"/>
      <c r="BF9" s="97"/>
      <c r="BG9" s="97"/>
    </row>
    <row r="10" spans="1:59" s="9" customFormat="1" ht="11.25">
      <c r="A10" s="95"/>
      <c r="B10" s="95"/>
      <c r="C10" s="96"/>
      <c r="D10" s="97"/>
      <c r="E10" s="59">
        <v>1</v>
      </c>
      <c r="F10" s="60">
        <v>2</v>
      </c>
      <c r="G10" s="60">
        <v>3</v>
      </c>
      <c r="H10" s="60">
        <v>4</v>
      </c>
      <c r="I10" s="60">
        <v>5</v>
      </c>
      <c r="J10" s="60">
        <v>6</v>
      </c>
      <c r="K10" s="60">
        <v>7</v>
      </c>
      <c r="L10" s="61">
        <v>8</v>
      </c>
      <c r="M10" s="61">
        <v>9</v>
      </c>
      <c r="N10" s="61">
        <v>10</v>
      </c>
      <c r="O10" s="61">
        <v>11</v>
      </c>
      <c r="P10" s="61">
        <v>12</v>
      </c>
      <c r="Q10" s="61">
        <v>13</v>
      </c>
      <c r="R10" s="61">
        <v>14</v>
      </c>
      <c r="S10" s="61">
        <v>15</v>
      </c>
      <c r="T10" s="61">
        <v>16</v>
      </c>
      <c r="U10" s="61">
        <v>17</v>
      </c>
      <c r="V10" s="61">
        <v>18</v>
      </c>
      <c r="W10" s="60">
        <v>19</v>
      </c>
      <c r="X10" s="60">
        <v>20</v>
      </c>
      <c r="Y10" s="61">
        <v>21</v>
      </c>
      <c r="Z10" s="61">
        <v>22</v>
      </c>
      <c r="AA10" s="61">
        <v>23</v>
      </c>
      <c r="AB10" s="61">
        <v>24</v>
      </c>
      <c r="AC10" s="61">
        <v>25</v>
      </c>
      <c r="AD10" s="61">
        <v>26</v>
      </c>
      <c r="AE10" s="61">
        <v>27</v>
      </c>
      <c r="AF10" s="61">
        <v>28</v>
      </c>
      <c r="AG10" s="61">
        <v>29</v>
      </c>
      <c r="AH10" s="61">
        <v>30</v>
      </c>
      <c r="AI10" s="61">
        <v>31</v>
      </c>
      <c r="AJ10" s="61">
        <v>32</v>
      </c>
      <c r="AK10" s="61">
        <v>33</v>
      </c>
      <c r="AL10" s="61">
        <v>34</v>
      </c>
      <c r="AM10" s="61">
        <v>35</v>
      </c>
      <c r="AN10" s="61">
        <v>36</v>
      </c>
      <c r="AO10" s="61">
        <v>37</v>
      </c>
      <c r="AP10" s="61">
        <v>38</v>
      </c>
      <c r="AQ10" s="61">
        <v>39</v>
      </c>
      <c r="AR10" s="61">
        <v>40</v>
      </c>
      <c r="AS10" s="61">
        <v>41</v>
      </c>
      <c r="AT10" s="62">
        <v>42</v>
      </c>
      <c r="AU10" s="62">
        <v>43</v>
      </c>
      <c r="AV10" s="62">
        <v>44</v>
      </c>
      <c r="AW10" s="62">
        <v>45</v>
      </c>
      <c r="AX10" s="62">
        <v>46</v>
      </c>
      <c r="AY10" s="62">
        <v>47</v>
      </c>
      <c r="AZ10" s="62">
        <v>48</v>
      </c>
      <c r="BA10" s="62">
        <v>49</v>
      </c>
      <c r="BB10" s="62">
        <v>50</v>
      </c>
      <c r="BC10" s="62">
        <v>51</v>
      </c>
      <c r="BD10" s="62">
        <v>52</v>
      </c>
      <c r="BE10" s="62">
        <v>53</v>
      </c>
      <c r="BF10" s="97"/>
      <c r="BG10" s="97"/>
    </row>
    <row r="11" spans="1:59" ht="12.75" customHeight="1">
      <c r="A11" s="86" t="s">
        <v>6</v>
      </c>
      <c r="B11" s="90" t="s">
        <v>150</v>
      </c>
      <c r="C11" s="92" t="s">
        <v>149</v>
      </c>
      <c r="D11" s="5" t="s">
        <v>7</v>
      </c>
      <c r="E11" s="6">
        <f>E13+E15+E17+E19+E21+E23+E25+E27+E29+E31+E33+E35+E37+E39</f>
        <v>36</v>
      </c>
      <c r="F11" s="6">
        <f aca="true" t="shared" si="2" ref="F11:BE11">F13+F15+F17+F19+F21+F23+F25+F27+F29+F31+F33+F35+F37+F39</f>
        <v>36</v>
      </c>
      <c r="G11" s="6">
        <f t="shared" si="2"/>
        <v>36</v>
      </c>
      <c r="H11" s="6">
        <f t="shared" si="2"/>
        <v>36</v>
      </c>
      <c r="I11" s="6">
        <f t="shared" si="2"/>
        <v>36</v>
      </c>
      <c r="J11" s="6">
        <f t="shared" si="2"/>
        <v>36</v>
      </c>
      <c r="K11" s="6">
        <f t="shared" si="2"/>
        <v>36</v>
      </c>
      <c r="L11" s="6">
        <f t="shared" si="2"/>
        <v>36</v>
      </c>
      <c r="M11" s="6">
        <f t="shared" si="2"/>
        <v>36</v>
      </c>
      <c r="N11" s="6">
        <f t="shared" si="2"/>
        <v>36</v>
      </c>
      <c r="O11" s="6">
        <f t="shared" si="2"/>
        <v>36</v>
      </c>
      <c r="P11" s="6">
        <f t="shared" si="2"/>
        <v>36</v>
      </c>
      <c r="Q11" s="6">
        <f t="shared" si="2"/>
        <v>36</v>
      </c>
      <c r="R11" s="6">
        <f t="shared" si="2"/>
        <v>36</v>
      </c>
      <c r="S11" s="6">
        <f t="shared" si="2"/>
        <v>36</v>
      </c>
      <c r="T11" s="6">
        <f t="shared" si="2"/>
        <v>36</v>
      </c>
      <c r="U11" s="6">
        <f t="shared" si="2"/>
        <v>36</v>
      </c>
      <c r="V11" s="10"/>
      <c r="W11" s="10"/>
      <c r="X11" s="6">
        <f t="shared" si="2"/>
        <v>36</v>
      </c>
      <c r="Y11" s="6">
        <f t="shared" si="2"/>
        <v>36</v>
      </c>
      <c r="Z11" s="6">
        <f t="shared" si="2"/>
        <v>36</v>
      </c>
      <c r="AA11" s="6">
        <f t="shared" si="2"/>
        <v>36</v>
      </c>
      <c r="AB11" s="6">
        <f t="shared" si="2"/>
        <v>36</v>
      </c>
      <c r="AC11" s="6">
        <f t="shared" si="2"/>
        <v>36</v>
      </c>
      <c r="AD11" s="6">
        <f t="shared" si="2"/>
        <v>36</v>
      </c>
      <c r="AE11" s="6">
        <f t="shared" si="2"/>
        <v>36</v>
      </c>
      <c r="AF11" s="6">
        <f t="shared" si="2"/>
        <v>36</v>
      </c>
      <c r="AG11" s="6">
        <f t="shared" si="2"/>
        <v>36</v>
      </c>
      <c r="AH11" s="6">
        <f t="shared" si="2"/>
        <v>36</v>
      </c>
      <c r="AI11" s="6">
        <f t="shared" si="2"/>
        <v>36</v>
      </c>
      <c r="AJ11" s="6">
        <f t="shared" si="2"/>
        <v>36</v>
      </c>
      <c r="AK11" s="6">
        <f t="shared" si="2"/>
        <v>36</v>
      </c>
      <c r="AL11" s="6">
        <f t="shared" si="2"/>
        <v>36</v>
      </c>
      <c r="AM11" s="6">
        <f t="shared" si="2"/>
        <v>36</v>
      </c>
      <c r="AN11" s="6">
        <f t="shared" si="2"/>
        <v>36</v>
      </c>
      <c r="AO11" s="6">
        <f t="shared" si="2"/>
        <v>36</v>
      </c>
      <c r="AP11" s="6">
        <f t="shared" si="2"/>
        <v>36</v>
      </c>
      <c r="AQ11" s="6">
        <f t="shared" si="2"/>
        <v>36</v>
      </c>
      <c r="AR11" s="6">
        <f t="shared" si="2"/>
        <v>36</v>
      </c>
      <c r="AS11" s="6">
        <f t="shared" si="2"/>
        <v>36</v>
      </c>
      <c r="AT11" s="11"/>
      <c r="AU11" s="11"/>
      <c r="AV11" s="22"/>
      <c r="AW11" s="22"/>
      <c r="AX11" s="22"/>
      <c r="AY11" s="22"/>
      <c r="AZ11" s="22"/>
      <c r="BA11" s="22"/>
      <c r="BB11" s="22"/>
      <c r="BC11" s="22"/>
      <c r="BD11" s="22"/>
      <c r="BE11" s="21"/>
      <c r="BF11" s="6">
        <f>SUM(E11:BE11)</f>
        <v>1404</v>
      </c>
      <c r="BG11" s="6"/>
    </row>
    <row r="12" spans="1:59" ht="12.75" customHeight="1">
      <c r="A12" s="87"/>
      <c r="B12" s="91"/>
      <c r="C12" s="93"/>
      <c r="D12" s="19" t="s">
        <v>8</v>
      </c>
      <c r="E12" s="20">
        <f>E14+E16+E18+E20+E22+E24+E26+E28+E30+E32+E34+E36+E38+E40</f>
        <v>18</v>
      </c>
      <c r="F12" s="20">
        <f aca="true" t="shared" si="3" ref="F12:U12">F14+F16+F18+F20+F22+F24+F26+F28+F30+F32+F34+F36+F38+F40</f>
        <v>18</v>
      </c>
      <c r="G12" s="20">
        <f t="shared" si="3"/>
        <v>18</v>
      </c>
      <c r="H12" s="20">
        <f t="shared" si="3"/>
        <v>18</v>
      </c>
      <c r="I12" s="20">
        <f t="shared" si="3"/>
        <v>18</v>
      </c>
      <c r="J12" s="20">
        <f t="shared" si="3"/>
        <v>18</v>
      </c>
      <c r="K12" s="20">
        <f t="shared" si="3"/>
        <v>18</v>
      </c>
      <c r="L12" s="20">
        <f t="shared" si="3"/>
        <v>18</v>
      </c>
      <c r="M12" s="20">
        <f t="shared" si="3"/>
        <v>18</v>
      </c>
      <c r="N12" s="20">
        <f t="shared" si="3"/>
        <v>18</v>
      </c>
      <c r="O12" s="20">
        <f t="shared" si="3"/>
        <v>18</v>
      </c>
      <c r="P12" s="20">
        <f t="shared" si="3"/>
        <v>18</v>
      </c>
      <c r="Q12" s="20">
        <f t="shared" si="3"/>
        <v>18</v>
      </c>
      <c r="R12" s="20">
        <f t="shared" si="3"/>
        <v>18</v>
      </c>
      <c r="S12" s="20">
        <f t="shared" si="3"/>
        <v>18</v>
      </c>
      <c r="T12" s="20">
        <f t="shared" si="3"/>
        <v>18</v>
      </c>
      <c r="U12" s="20">
        <f t="shared" si="3"/>
        <v>18</v>
      </c>
      <c r="V12" s="10"/>
      <c r="W12" s="10"/>
      <c r="X12" s="20">
        <f>X14+X16+X18+X20+X22+X24+X26+X28+X30+X32+X34+X36+X38+X40</f>
        <v>18</v>
      </c>
      <c r="Y12" s="20">
        <f aca="true" t="shared" si="4" ref="Y12:AS12">Y14+Y16+Y18+Y20+Y22+Y24+Y26+Y28+Y30+Y32+Y34+Y36+Y38+Y40</f>
        <v>18</v>
      </c>
      <c r="Z12" s="20">
        <f t="shared" si="4"/>
        <v>18</v>
      </c>
      <c r="AA12" s="20">
        <f t="shared" si="4"/>
        <v>18</v>
      </c>
      <c r="AB12" s="20">
        <f t="shared" si="4"/>
        <v>18</v>
      </c>
      <c r="AC12" s="20">
        <f t="shared" si="4"/>
        <v>18</v>
      </c>
      <c r="AD12" s="20">
        <f t="shared" si="4"/>
        <v>18</v>
      </c>
      <c r="AE12" s="20">
        <f t="shared" si="4"/>
        <v>18</v>
      </c>
      <c r="AF12" s="20">
        <f t="shared" si="4"/>
        <v>18</v>
      </c>
      <c r="AG12" s="20">
        <f t="shared" si="4"/>
        <v>18</v>
      </c>
      <c r="AH12" s="20">
        <f t="shared" si="4"/>
        <v>18</v>
      </c>
      <c r="AI12" s="20">
        <f t="shared" si="4"/>
        <v>18</v>
      </c>
      <c r="AJ12" s="20">
        <f t="shared" si="4"/>
        <v>18</v>
      </c>
      <c r="AK12" s="20">
        <f t="shared" si="4"/>
        <v>18</v>
      </c>
      <c r="AL12" s="20">
        <f t="shared" si="4"/>
        <v>18</v>
      </c>
      <c r="AM12" s="20">
        <f t="shared" si="4"/>
        <v>18</v>
      </c>
      <c r="AN12" s="20">
        <f t="shared" si="4"/>
        <v>18</v>
      </c>
      <c r="AO12" s="20">
        <f t="shared" si="4"/>
        <v>18</v>
      </c>
      <c r="AP12" s="20">
        <f t="shared" si="4"/>
        <v>18</v>
      </c>
      <c r="AQ12" s="20">
        <f t="shared" si="4"/>
        <v>18</v>
      </c>
      <c r="AR12" s="20">
        <f t="shared" si="4"/>
        <v>18</v>
      </c>
      <c r="AS12" s="20">
        <f t="shared" si="4"/>
        <v>18</v>
      </c>
      <c r="AT12" s="11"/>
      <c r="AU12" s="11"/>
      <c r="AV12" s="22"/>
      <c r="AW12" s="22"/>
      <c r="AX12" s="22"/>
      <c r="AY12" s="22"/>
      <c r="AZ12" s="22"/>
      <c r="BA12" s="22"/>
      <c r="BB12" s="22"/>
      <c r="BC12" s="22"/>
      <c r="BD12" s="22"/>
      <c r="BE12" s="21"/>
      <c r="BF12" s="20"/>
      <c r="BG12" s="20">
        <f>SUM(E12:BE12)</f>
        <v>702</v>
      </c>
    </row>
    <row r="13" spans="1:60" ht="12.75" customHeight="1">
      <c r="A13" s="88"/>
      <c r="B13" s="79" t="s">
        <v>90</v>
      </c>
      <c r="C13" s="77" t="str">
        <f>'[1]РУП (9 кл.)'!$B$23</f>
        <v>Иностранный язык</v>
      </c>
      <c r="D13" s="4" t="s">
        <v>7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3">
        <v>4</v>
      </c>
      <c r="O13" s="3">
        <v>4</v>
      </c>
      <c r="P13" s="3">
        <v>4</v>
      </c>
      <c r="Q13" s="3">
        <v>4</v>
      </c>
      <c r="R13" s="3">
        <v>4</v>
      </c>
      <c r="S13" s="3">
        <v>4</v>
      </c>
      <c r="T13" s="3">
        <v>4</v>
      </c>
      <c r="U13" s="3">
        <v>4</v>
      </c>
      <c r="V13" s="10"/>
      <c r="W13" s="10"/>
      <c r="X13" s="63">
        <v>3</v>
      </c>
      <c r="Y13" s="3">
        <v>3</v>
      </c>
      <c r="Z13" s="63">
        <v>3</v>
      </c>
      <c r="AA13" s="3">
        <v>3</v>
      </c>
      <c r="AB13" s="63">
        <v>3</v>
      </c>
      <c r="AC13" s="3">
        <v>3</v>
      </c>
      <c r="AD13" s="63">
        <v>2</v>
      </c>
      <c r="AE13" s="3">
        <v>2</v>
      </c>
      <c r="AF13" s="63">
        <v>2</v>
      </c>
      <c r="AG13" s="3">
        <v>2</v>
      </c>
      <c r="AH13" s="63">
        <v>2</v>
      </c>
      <c r="AI13" s="3">
        <v>2</v>
      </c>
      <c r="AJ13" s="63">
        <v>2</v>
      </c>
      <c r="AK13" s="3">
        <v>2</v>
      </c>
      <c r="AL13" s="63">
        <v>2</v>
      </c>
      <c r="AM13" s="3">
        <v>2</v>
      </c>
      <c r="AN13" s="63">
        <v>2</v>
      </c>
      <c r="AO13" s="3">
        <v>2</v>
      </c>
      <c r="AP13" s="63">
        <v>2</v>
      </c>
      <c r="AQ13" s="3">
        <v>2</v>
      </c>
      <c r="AR13" s="63">
        <v>2</v>
      </c>
      <c r="AS13" s="3">
        <v>2</v>
      </c>
      <c r="AT13" s="11"/>
      <c r="AU13" s="11"/>
      <c r="AV13" s="8"/>
      <c r="AW13" s="8"/>
      <c r="AX13" s="8"/>
      <c r="AY13" s="8"/>
      <c r="AZ13" s="8"/>
      <c r="BA13" s="8"/>
      <c r="BB13" s="8"/>
      <c r="BC13" s="8"/>
      <c r="BD13" s="8"/>
      <c r="BE13" s="7"/>
      <c r="BF13" s="6">
        <f>SUM(E13:BE13)</f>
        <v>118</v>
      </c>
      <c r="BG13" s="6"/>
      <c r="BH13" s="12"/>
    </row>
    <row r="14" spans="1:59" ht="12.75" customHeight="1">
      <c r="A14" s="88"/>
      <c r="B14" s="79"/>
      <c r="C14" s="78"/>
      <c r="D14" s="56" t="s">
        <v>8</v>
      </c>
      <c r="E14" s="51">
        <f>E13/2</f>
        <v>2</v>
      </c>
      <c r="F14" s="51">
        <f aca="true" t="shared" si="5" ref="F14:AS14">F13/2</f>
        <v>2</v>
      </c>
      <c r="G14" s="51">
        <f t="shared" si="5"/>
        <v>2</v>
      </c>
      <c r="H14" s="51">
        <f t="shared" si="5"/>
        <v>2</v>
      </c>
      <c r="I14" s="51">
        <f t="shared" si="5"/>
        <v>2</v>
      </c>
      <c r="J14" s="51">
        <f t="shared" si="5"/>
        <v>2</v>
      </c>
      <c r="K14" s="51">
        <f t="shared" si="5"/>
        <v>2</v>
      </c>
      <c r="L14" s="51">
        <f t="shared" si="5"/>
        <v>2</v>
      </c>
      <c r="M14" s="51">
        <f t="shared" si="5"/>
        <v>2</v>
      </c>
      <c r="N14" s="51">
        <f t="shared" si="5"/>
        <v>2</v>
      </c>
      <c r="O14" s="51">
        <f t="shared" si="5"/>
        <v>2</v>
      </c>
      <c r="P14" s="51">
        <f t="shared" si="5"/>
        <v>2</v>
      </c>
      <c r="Q14" s="51">
        <f t="shared" si="5"/>
        <v>2</v>
      </c>
      <c r="R14" s="51">
        <f t="shared" si="5"/>
        <v>2</v>
      </c>
      <c r="S14" s="51">
        <f t="shared" si="5"/>
        <v>2</v>
      </c>
      <c r="T14" s="51">
        <f t="shared" si="5"/>
        <v>2</v>
      </c>
      <c r="U14" s="51">
        <f t="shared" si="5"/>
        <v>2</v>
      </c>
      <c r="V14" s="10"/>
      <c r="W14" s="10"/>
      <c r="X14" s="51">
        <f t="shared" si="5"/>
        <v>1.5</v>
      </c>
      <c r="Y14" s="51">
        <f t="shared" si="5"/>
        <v>1.5</v>
      </c>
      <c r="Z14" s="51">
        <f t="shared" si="5"/>
        <v>1.5</v>
      </c>
      <c r="AA14" s="51">
        <f t="shared" si="5"/>
        <v>1.5</v>
      </c>
      <c r="AB14" s="51">
        <f t="shared" si="5"/>
        <v>1.5</v>
      </c>
      <c r="AC14" s="51">
        <f t="shared" si="5"/>
        <v>1.5</v>
      </c>
      <c r="AD14" s="51">
        <f t="shared" si="5"/>
        <v>1</v>
      </c>
      <c r="AE14" s="51">
        <f t="shared" si="5"/>
        <v>1</v>
      </c>
      <c r="AF14" s="51">
        <f t="shared" si="5"/>
        <v>1</v>
      </c>
      <c r="AG14" s="51">
        <f t="shared" si="5"/>
        <v>1</v>
      </c>
      <c r="AH14" s="51">
        <f t="shared" si="5"/>
        <v>1</v>
      </c>
      <c r="AI14" s="51">
        <f t="shared" si="5"/>
        <v>1</v>
      </c>
      <c r="AJ14" s="51">
        <f t="shared" si="5"/>
        <v>1</v>
      </c>
      <c r="AK14" s="51">
        <f t="shared" si="5"/>
        <v>1</v>
      </c>
      <c r="AL14" s="51">
        <f t="shared" si="5"/>
        <v>1</v>
      </c>
      <c r="AM14" s="51">
        <f t="shared" si="5"/>
        <v>1</v>
      </c>
      <c r="AN14" s="51">
        <f t="shared" si="5"/>
        <v>1</v>
      </c>
      <c r="AO14" s="51">
        <f t="shared" si="5"/>
        <v>1</v>
      </c>
      <c r="AP14" s="51">
        <f t="shared" si="5"/>
        <v>1</v>
      </c>
      <c r="AQ14" s="51">
        <f t="shared" si="5"/>
        <v>1</v>
      </c>
      <c r="AR14" s="51">
        <f t="shared" si="5"/>
        <v>1</v>
      </c>
      <c r="AS14" s="51">
        <f t="shared" si="5"/>
        <v>1</v>
      </c>
      <c r="AT14" s="11"/>
      <c r="AU14" s="11"/>
      <c r="AV14" s="8"/>
      <c r="AW14" s="8"/>
      <c r="AX14" s="8"/>
      <c r="AY14" s="8"/>
      <c r="AZ14" s="8"/>
      <c r="BA14" s="8"/>
      <c r="BB14" s="8"/>
      <c r="BC14" s="8"/>
      <c r="BD14" s="8"/>
      <c r="BE14" s="7"/>
      <c r="BF14" s="6"/>
      <c r="BG14" s="6">
        <f>SUM(E14:BE14)</f>
        <v>59</v>
      </c>
    </row>
    <row r="15" spans="1:62" ht="12.75" customHeight="1">
      <c r="A15" s="88"/>
      <c r="B15" s="79" t="s">
        <v>91</v>
      </c>
      <c r="C15" s="77" t="s">
        <v>93</v>
      </c>
      <c r="D15" s="4" t="s">
        <v>7</v>
      </c>
      <c r="E15" s="3">
        <v>5</v>
      </c>
      <c r="F15" s="3">
        <v>5</v>
      </c>
      <c r="G15" s="3">
        <v>5</v>
      </c>
      <c r="H15" s="3">
        <v>5</v>
      </c>
      <c r="I15" s="3">
        <v>5</v>
      </c>
      <c r="J15" s="3">
        <v>5</v>
      </c>
      <c r="K15" s="3">
        <v>5</v>
      </c>
      <c r="L15" s="3">
        <v>5</v>
      </c>
      <c r="M15" s="3">
        <v>5</v>
      </c>
      <c r="N15" s="3">
        <v>5</v>
      </c>
      <c r="O15" s="3">
        <v>5</v>
      </c>
      <c r="P15" s="3">
        <v>5</v>
      </c>
      <c r="Q15" s="3">
        <v>5</v>
      </c>
      <c r="R15" s="3">
        <v>5</v>
      </c>
      <c r="S15" s="3">
        <v>5</v>
      </c>
      <c r="T15" s="3">
        <v>5</v>
      </c>
      <c r="U15" s="3">
        <v>4</v>
      </c>
      <c r="V15" s="10"/>
      <c r="W15" s="10"/>
      <c r="X15" s="131">
        <v>5</v>
      </c>
      <c r="Y15" s="131">
        <v>5</v>
      </c>
      <c r="Z15" s="131">
        <v>5</v>
      </c>
      <c r="AA15" s="131">
        <v>5</v>
      </c>
      <c r="AB15" s="131">
        <v>5</v>
      </c>
      <c r="AC15" s="131">
        <v>5</v>
      </c>
      <c r="AD15" s="131">
        <v>5</v>
      </c>
      <c r="AE15" s="131">
        <v>5</v>
      </c>
      <c r="AF15" s="131">
        <v>5</v>
      </c>
      <c r="AG15" s="131">
        <v>5</v>
      </c>
      <c r="AH15" s="131">
        <v>5</v>
      </c>
      <c r="AI15" s="131">
        <v>5</v>
      </c>
      <c r="AJ15" s="131">
        <v>5</v>
      </c>
      <c r="AK15" s="131">
        <v>5</v>
      </c>
      <c r="AL15" s="131">
        <v>5</v>
      </c>
      <c r="AM15" s="131">
        <v>5</v>
      </c>
      <c r="AN15" s="131">
        <v>5</v>
      </c>
      <c r="AO15" s="131">
        <v>5</v>
      </c>
      <c r="AP15" s="131">
        <v>5</v>
      </c>
      <c r="AQ15" s="131">
        <v>5</v>
      </c>
      <c r="AR15" s="131">
        <v>5</v>
      </c>
      <c r="AS15" s="131">
        <v>5</v>
      </c>
      <c r="AT15" s="11"/>
      <c r="AU15" s="11"/>
      <c r="AV15" s="8"/>
      <c r="AW15" s="8"/>
      <c r="AX15" s="8"/>
      <c r="AY15" s="8"/>
      <c r="AZ15" s="8"/>
      <c r="BA15" s="8"/>
      <c r="BB15" s="8"/>
      <c r="BC15" s="8"/>
      <c r="BD15" s="8"/>
      <c r="BE15" s="7"/>
      <c r="BF15" s="6">
        <f>SUM(E15:BE15)</f>
        <v>194</v>
      </c>
      <c r="BG15" s="6"/>
      <c r="BH15" s="12"/>
      <c r="BJ15" s="12"/>
    </row>
    <row r="16" spans="1:59" ht="12.75" customHeight="1">
      <c r="A16" s="88"/>
      <c r="B16" s="79"/>
      <c r="C16" s="78"/>
      <c r="D16" s="56" t="s">
        <v>8</v>
      </c>
      <c r="E16" s="51">
        <f>E15/2</f>
        <v>2.5</v>
      </c>
      <c r="F16" s="51">
        <f aca="true" t="shared" si="6" ref="F16:AS16">F15/2</f>
        <v>2.5</v>
      </c>
      <c r="G16" s="51">
        <f t="shared" si="6"/>
        <v>2.5</v>
      </c>
      <c r="H16" s="51">
        <f t="shared" si="6"/>
        <v>2.5</v>
      </c>
      <c r="I16" s="51">
        <f t="shared" si="6"/>
        <v>2.5</v>
      </c>
      <c r="J16" s="51">
        <f t="shared" si="6"/>
        <v>2.5</v>
      </c>
      <c r="K16" s="51">
        <f t="shared" si="6"/>
        <v>2.5</v>
      </c>
      <c r="L16" s="51">
        <f t="shared" si="6"/>
        <v>2.5</v>
      </c>
      <c r="M16" s="51">
        <f t="shared" si="6"/>
        <v>2.5</v>
      </c>
      <c r="N16" s="51">
        <f t="shared" si="6"/>
        <v>2.5</v>
      </c>
      <c r="O16" s="51">
        <f t="shared" si="6"/>
        <v>2.5</v>
      </c>
      <c r="P16" s="51">
        <f t="shared" si="6"/>
        <v>2.5</v>
      </c>
      <c r="Q16" s="51">
        <f t="shared" si="6"/>
        <v>2.5</v>
      </c>
      <c r="R16" s="51">
        <f t="shared" si="6"/>
        <v>2.5</v>
      </c>
      <c r="S16" s="51">
        <f t="shared" si="6"/>
        <v>2.5</v>
      </c>
      <c r="T16" s="51">
        <f t="shared" si="6"/>
        <v>2.5</v>
      </c>
      <c r="U16" s="51">
        <f t="shared" si="6"/>
        <v>2</v>
      </c>
      <c r="V16" s="10"/>
      <c r="W16" s="10"/>
      <c r="X16" s="51">
        <f>X15/2</f>
        <v>2.5</v>
      </c>
      <c r="Y16" s="51">
        <f t="shared" si="6"/>
        <v>2.5</v>
      </c>
      <c r="Z16" s="51">
        <f t="shared" si="6"/>
        <v>2.5</v>
      </c>
      <c r="AA16" s="51">
        <f t="shared" si="6"/>
        <v>2.5</v>
      </c>
      <c r="AB16" s="51">
        <f t="shared" si="6"/>
        <v>2.5</v>
      </c>
      <c r="AC16" s="51">
        <f t="shared" si="6"/>
        <v>2.5</v>
      </c>
      <c r="AD16" s="51">
        <f t="shared" si="6"/>
        <v>2.5</v>
      </c>
      <c r="AE16" s="51">
        <f t="shared" si="6"/>
        <v>2.5</v>
      </c>
      <c r="AF16" s="51">
        <f t="shared" si="6"/>
        <v>2.5</v>
      </c>
      <c r="AG16" s="51">
        <f t="shared" si="6"/>
        <v>2.5</v>
      </c>
      <c r="AH16" s="51">
        <f t="shared" si="6"/>
        <v>2.5</v>
      </c>
      <c r="AI16" s="51">
        <f t="shared" si="6"/>
        <v>2.5</v>
      </c>
      <c r="AJ16" s="51">
        <f t="shared" si="6"/>
        <v>2.5</v>
      </c>
      <c r="AK16" s="51">
        <f t="shared" si="6"/>
        <v>2.5</v>
      </c>
      <c r="AL16" s="51">
        <f t="shared" si="6"/>
        <v>2.5</v>
      </c>
      <c r="AM16" s="51">
        <f t="shared" si="6"/>
        <v>2.5</v>
      </c>
      <c r="AN16" s="51">
        <f t="shared" si="6"/>
        <v>2.5</v>
      </c>
      <c r="AO16" s="51">
        <f t="shared" si="6"/>
        <v>2.5</v>
      </c>
      <c r="AP16" s="51">
        <f t="shared" si="6"/>
        <v>2.5</v>
      </c>
      <c r="AQ16" s="51">
        <f t="shared" si="6"/>
        <v>2.5</v>
      </c>
      <c r="AR16" s="51">
        <f t="shared" si="6"/>
        <v>2.5</v>
      </c>
      <c r="AS16" s="51">
        <f t="shared" si="6"/>
        <v>2.5</v>
      </c>
      <c r="AT16" s="11"/>
      <c r="AU16" s="11"/>
      <c r="AV16" s="8"/>
      <c r="AW16" s="8"/>
      <c r="AX16" s="8"/>
      <c r="AY16" s="8"/>
      <c r="AZ16" s="8"/>
      <c r="BA16" s="8"/>
      <c r="BB16" s="8"/>
      <c r="BC16" s="8"/>
      <c r="BD16" s="8"/>
      <c r="BE16" s="7"/>
      <c r="BF16" s="6"/>
      <c r="BG16" s="6">
        <f>SUM(E16:BE16)</f>
        <v>97</v>
      </c>
    </row>
    <row r="17" spans="1:62" ht="12.75" customHeight="1">
      <c r="A17" s="88"/>
      <c r="B17" s="79" t="s">
        <v>97</v>
      </c>
      <c r="C17" s="77" t="s">
        <v>53</v>
      </c>
      <c r="D17" s="4" t="s">
        <v>7</v>
      </c>
      <c r="E17" s="3">
        <v>3</v>
      </c>
      <c r="F17" s="3">
        <v>3</v>
      </c>
      <c r="G17" s="3">
        <v>3</v>
      </c>
      <c r="H17" s="3">
        <v>3</v>
      </c>
      <c r="I17" s="3">
        <v>3</v>
      </c>
      <c r="J17" s="3">
        <v>3</v>
      </c>
      <c r="K17" s="3">
        <v>3</v>
      </c>
      <c r="L17" s="3">
        <v>3</v>
      </c>
      <c r="M17" s="3">
        <v>3</v>
      </c>
      <c r="N17" s="3">
        <v>3</v>
      </c>
      <c r="O17" s="3">
        <v>3</v>
      </c>
      <c r="P17" s="3">
        <v>3</v>
      </c>
      <c r="Q17" s="3">
        <v>3</v>
      </c>
      <c r="R17" s="3">
        <v>3</v>
      </c>
      <c r="S17" s="3">
        <v>3</v>
      </c>
      <c r="T17" s="3">
        <v>3</v>
      </c>
      <c r="U17" s="3">
        <v>4</v>
      </c>
      <c r="V17" s="10"/>
      <c r="W17" s="10"/>
      <c r="X17" s="131">
        <v>3</v>
      </c>
      <c r="Y17" s="131">
        <v>3</v>
      </c>
      <c r="Z17" s="131">
        <v>3</v>
      </c>
      <c r="AA17" s="131">
        <v>3</v>
      </c>
      <c r="AB17" s="131">
        <v>3</v>
      </c>
      <c r="AC17" s="131">
        <v>3</v>
      </c>
      <c r="AD17" s="131">
        <v>3</v>
      </c>
      <c r="AE17" s="131">
        <v>3</v>
      </c>
      <c r="AF17" s="131">
        <v>3</v>
      </c>
      <c r="AG17" s="131">
        <v>3</v>
      </c>
      <c r="AH17" s="131">
        <v>3</v>
      </c>
      <c r="AI17" s="131">
        <v>3</v>
      </c>
      <c r="AJ17" s="131">
        <v>3</v>
      </c>
      <c r="AK17" s="131">
        <v>3</v>
      </c>
      <c r="AL17" s="131">
        <v>3</v>
      </c>
      <c r="AM17" s="131">
        <v>3</v>
      </c>
      <c r="AN17" s="131">
        <v>3</v>
      </c>
      <c r="AO17" s="131">
        <v>3</v>
      </c>
      <c r="AP17" s="131">
        <v>3</v>
      </c>
      <c r="AQ17" s="131">
        <v>3</v>
      </c>
      <c r="AR17" s="131">
        <v>2</v>
      </c>
      <c r="AS17" s="131">
        <v>2</v>
      </c>
      <c r="AT17" s="11"/>
      <c r="AU17" s="11"/>
      <c r="AV17" s="8"/>
      <c r="AW17" s="8"/>
      <c r="AX17" s="8"/>
      <c r="AY17" s="8"/>
      <c r="AZ17" s="8"/>
      <c r="BA17" s="8"/>
      <c r="BB17" s="8"/>
      <c r="BC17" s="8"/>
      <c r="BD17" s="8"/>
      <c r="BE17" s="7"/>
      <c r="BF17" s="6">
        <f>SUM(E17:BE17)</f>
        <v>116</v>
      </c>
      <c r="BG17" s="6"/>
      <c r="BH17" s="12"/>
      <c r="BJ17" s="12"/>
    </row>
    <row r="18" spans="1:62" ht="12.75" customHeight="1">
      <c r="A18" s="88"/>
      <c r="B18" s="79"/>
      <c r="C18" s="78"/>
      <c r="D18" s="56" t="s">
        <v>8</v>
      </c>
      <c r="E18" s="51">
        <f>E17/2</f>
        <v>1.5</v>
      </c>
      <c r="F18" s="51">
        <f aca="true" t="shared" si="7" ref="F18:AS18">F17/2</f>
        <v>1.5</v>
      </c>
      <c r="G18" s="51">
        <f t="shared" si="7"/>
        <v>1.5</v>
      </c>
      <c r="H18" s="51">
        <f t="shared" si="7"/>
        <v>1.5</v>
      </c>
      <c r="I18" s="51">
        <f t="shared" si="7"/>
        <v>1.5</v>
      </c>
      <c r="J18" s="51">
        <f t="shared" si="7"/>
        <v>1.5</v>
      </c>
      <c r="K18" s="51">
        <f t="shared" si="7"/>
        <v>1.5</v>
      </c>
      <c r="L18" s="51">
        <f t="shared" si="7"/>
        <v>1.5</v>
      </c>
      <c r="M18" s="51">
        <f t="shared" si="7"/>
        <v>1.5</v>
      </c>
      <c r="N18" s="51">
        <f t="shared" si="7"/>
        <v>1.5</v>
      </c>
      <c r="O18" s="51">
        <f t="shared" si="7"/>
        <v>1.5</v>
      </c>
      <c r="P18" s="51">
        <f t="shared" si="7"/>
        <v>1.5</v>
      </c>
      <c r="Q18" s="51">
        <f t="shared" si="7"/>
        <v>1.5</v>
      </c>
      <c r="R18" s="51">
        <f t="shared" si="7"/>
        <v>1.5</v>
      </c>
      <c r="S18" s="51">
        <f t="shared" si="7"/>
        <v>1.5</v>
      </c>
      <c r="T18" s="51">
        <f t="shared" si="7"/>
        <v>1.5</v>
      </c>
      <c r="U18" s="51">
        <f t="shared" si="7"/>
        <v>2</v>
      </c>
      <c r="V18" s="10"/>
      <c r="W18" s="10"/>
      <c r="X18" s="51">
        <f>X17/2</f>
        <v>1.5</v>
      </c>
      <c r="Y18" s="51">
        <f t="shared" si="7"/>
        <v>1.5</v>
      </c>
      <c r="Z18" s="51">
        <f t="shared" si="7"/>
        <v>1.5</v>
      </c>
      <c r="AA18" s="51">
        <f t="shared" si="7"/>
        <v>1.5</v>
      </c>
      <c r="AB18" s="51">
        <f t="shared" si="7"/>
        <v>1.5</v>
      </c>
      <c r="AC18" s="51">
        <f t="shared" si="7"/>
        <v>1.5</v>
      </c>
      <c r="AD18" s="51">
        <f t="shared" si="7"/>
        <v>1.5</v>
      </c>
      <c r="AE18" s="51">
        <f t="shared" si="7"/>
        <v>1.5</v>
      </c>
      <c r="AF18" s="51">
        <f t="shared" si="7"/>
        <v>1.5</v>
      </c>
      <c r="AG18" s="51">
        <f t="shared" si="7"/>
        <v>1.5</v>
      </c>
      <c r="AH18" s="51">
        <f t="shared" si="7"/>
        <v>1.5</v>
      </c>
      <c r="AI18" s="51">
        <f t="shared" si="7"/>
        <v>1.5</v>
      </c>
      <c r="AJ18" s="51">
        <f t="shared" si="7"/>
        <v>1.5</v>
      </c>
      <c r="AK18" s="51">
        <f t="shared" si="7"/>
        <v>1.5</v>
      </c>
      <c r="AL18" s="51">
        <f t="shared" si="7"/>
        <v>1.5</v>
      </c>
      <c r="AM18" s="51">
        <f t="shared" si="7"/>
        <v>1.5</v>
      </c>
      <c r="AN18" s="51">
        <f t="shared" si="7"/>
        <v>1.5</v>
      </c>
      <c r="AO18" s="51">
        <f t="shared" si="7"/>
        <v>1.5</v>
      </c>
      <c r="AP18" s="51">
        <f t="shared" si="7"/>
        <v>1.5</v>
      </c>
      <c r="AQ18" s="51">
        <f t="shared" si="7"/>
        <v>1.5</v>
      </c>
      <c r="AR18" s="51">
        <f t="shared" si="7"/>
        <v>1</v>
      </c>
      <c r="AS18" s="51">
        <f t="shared" si="7"/>
        <v>1</v>
      </c>
      <c r="AT18" s="11"/>
      <c r="AU18" s="11"/>
      <c r="AV18" s="8"/>
      <c r="AW18" s="8"/>
      <c r="AX18" s="8"/>
      <c r="AY18" s="8"/>
      <c r="AZ18" s="8"/>
      <c r="BA18" s="8"/>
      <c r="BB18" s="8"/>
      <c r="BC18" s="8"/>
      <c r="BD18" s="8"/>
      <c r="BE18" s="7"/>
      <c r="BF18" s="6"/>
      <c r="BG18" s="6">
        <f>SUM(E18:BE18)</f>
        <v>58</v>
      </c>
      <c r="BH18" s="18"/>
      <c r="BJ18" s="18"/>
    </row>
    <row r="19" spans="1:62" ht="12.75" customHeight="1">
      <c r="A19" s="88"/>
      <c r="B19" s="79" t="s">
        <v>98</v>
      </c>
      <c r="C19" s="77" t="s">
        <v>94</v>
      </c>
      <c r="D19" s="4" t="s">
        <v>7</v>
      </c>
      <c r="E19" s="3">
        <v>2</v>
      </c>
      <c r="F19" s="3">
        <v>2</v>
      </c>
      <c r="G19" s="3">
        <v>2</v>
      </c>
      <c r="H19" s="3">
        <v>2</v>
      </c>
      <c r="I19" s="3">
        <v>2</v>
      </c>
      <c r="J19" s="3">
        <v>2</v>
      </c>
      <c r="K19" s="3">
        <v>2</v>
      </c>
      <c r="L19" s="3">
        <v>2</v>
      </c>
      <c r="M19" s="3">
        <v>2</v>
      </c>
      <c r="N19" s="3">
        <v>2</v>
      </c>
      <c r="O19" s="3">
        <v>2</v>
      </c>
      <c r="P19" s="3">
        <v>2</v>
      </c>
      <c r="Q19" s="3">
        <v>2</v>
      </c>
      <c r="R19" s="3">
        <v>2</v>
      </c>
      <c r="S19" s="3">
        <v>2</v>
      </c>
      <c r="T19" s="3">
        <v>2</v>
      </c>
      <c r="U19" s="3">
        <v>2</v>
      </c>
      <c r="V19" s="10"/>
      <c r="W19" s="10"/>
      <c r="X19" s="131">
        <v>2</v>
      </c>
      <c r="Y19" s="3">
        <v>2</v>
      </c>
      <c r="Z19" s="3">
        <v>2</v>
      </c>
      <c r="AA19" s="3">
        <v>2</v>
      </c>
      <c r="AB19" s="3">
        <v>2</v>
      </c>
      <c r="AC19" s="3">
        <v>2</v>
      </c>
      <c r="AD19" s="3">
        <v>2</v>
      </c>
      <c r="AE19" s="3">
        <v>2</v>
      </c>
      <c r="AF19" s="3">
        <v>2</v>
      </c>
      <c r="AG19" s="3">
        <v>2</v>
      </c>
      <c r="AH19" s="3">
        <v>2</v>
      </c>
      <c r="AI19" s="3">
        <v>2</v>
      </c>
      <c r="AJ19" s="3">
        <v>2</v>
      </c>
      <c r="AK19" s="3">
        <v>2</v>
      </c>
      <c r="AL19" s="3">
        <v>2</v>
      </c>
      <c r="AM19" s="3">
        <v>2</v>
      </c>
      <c r="AN19" s="3">
        <v>2</v>
      </c>
      <c r="AO19" s="3">
        <v>2</v>
      </c>
      <c r="AP19" s="3"/>
      <c r="AQ19" s="3"/>
      <c r="AR19" s="3"/>
      <c r="AS19" s="3"/>
      <c r="AT19" s="11"/>
      <c r="AU19" s="11"/>
      <c r="AV19" s="8"/>
      <c r="AW19" s="8"/>
      <c r="AX19" s="8"/>
      <c r="AY19" s="8"/>
      <c r="AZ19" s="8"/>
      <c r="BA19" s="8"/>
      <c r="BB19" s="8"/>
      <c r="BC19" s="8"/>
      <c r="BD19" s="8"/>
      <c r="BE19" s="7"/>
      <c r="BF19" s="6">
        <f>SUM(E19:BE19)</f>
        <v>70</v>
      </c>
      <c r="BG19" s="6"/>
      <c r="BH19" s="12"/>
      <c r="BJ19" s="12"/>
    </row>
    <row r="20" spans="1:62" ht="12.75" customHeight="1">
      <c r="A20" s="88"/>
      <c r="B20" s="79"/>
      <c r="C20" s="78"/>
      <c r="D20" s="56" t="s">
        <v>8</v>
      </c>
      <c r="E20" s="51">
        <f>E19/2</f>
        <v>1</v>
      </c>
      <c r="F20" s="51">
        <f aca="true" t="shared" si="8" ref="F20:AS20">F19/2</f>
        <v>1</v>
      </c>
      <c r="G20" s="51">
        <f t="shared" si="8"/>
        <v>1</v>
      </c>
      <c r="H20" s="51">
        <f t="shared" si="8"/>
        <v>1</v>
      </c>
      <c r="I20" s="51">
        <f t="shared" si="8"/>
        <v>1</v>
      </c>
      <c r="J20" s="51">
        <f t="shared" si="8"/>
        <v>1</v>
      </c>
      <c r="K20" s="51">
        <f t="shared" si="8"/>
        <v>1</v>
      </c>
      <c r="L20" s="51">
        <f t="shared" si="8"/>
        <v>1</v>
      </c>
      <c r="M20" s="51">
        <f t="shared" si="8"/>
        <v>1</v>
      </c>
      <c r="N20" s="51">
        <f t="shared" si="8"/>
        <v>1</v>
      </c>
      <c r="O20" s="51">
        <f t="shared" si="8"/>
        <v>1</v>
      </c>
      <c r="P20" s="51">
        <f t="shared" si="8"/>
        <v>1</v>
      </c>
      <c r="Q20" s="51">
        <f t="shared" si="8"/>
        <v>1</v>
      </c>
      <c r="R20" s="51">
        <f t="shared" si="8"/>
        <v>1</v>
      </c>
      <c r="S20" s="51">
        <f t="shared" si="8"/>
        <v>1</v>
      </c>
      <c r="T20" s="51">
        <f t="shared" si="8"/>
        <v>1</v>
      </c>
      <c r="U20" s="51">
        <f t="shared" si="8"/>
        <v>1</v>
      </c>
      <c r="V20" s="10"/>
      <c r="W20" s="10"/>
      <c r="X20" s="51">
        <f>X19/2</f>
        <v>1</v>
      </c>
      <c r="Y20" s="51">
        <f t="shared" si="8"/>
        <v>1</v>
      </c>
      <c r="Z20" s="51">
        <f t="shared" si="8"/>
        <v>1</v>
      </c>
      <c r="AA20" s="51">
        <f t="shared" si="8"/>
        <v>1</v>
      </c>
      <c r="AB20" s="51">
        <f t="shared" si="8"/>
        <v>1</v>
      </c>
      <c r="AC20" s="51">
        <f t="shared" si="8"/>
        <v>1</v>
      </c>
      <c r="AD20" s="51">
        <f t="shared" si="8"/>
        <v>1</v>
      </c>
      <c r="AE20" s="51">
        <f t="shared" si="8"/>
        <v>1</v>
      </c>
      <c r="AF20" s="51">
        <f t="shared" si="8"/>
        <v>1</v>
      </c>
      <c r="AG20" s="51">
        <f t="shared" si="8"/>
        <v>1</v>
      </c>
      <c r="AH20" s="51">
        <f t="shared" si="8"/>
        <v>1</v>
      </c>
      <c r="AI20" s="51">
        <f t="shared" si="8"/>
        <v>1</v>
      </c>
      <c r="AJ20" s="51">
        <f t="shared" si="8"/>
        <v>1</v>
      </c>
      <c r="AK20" s="51">
        <f t="shared" si="8"/>
        <v>1</v>
      </c>
      <c r="AL20" s="51">
        <f t="shared" si="8"/>
        <v>1</v>
      </c>
      <c r="AM20" s="51">
        <f t="shared" si="8"/>
        <v>1</v>
      </c>
      <c r="AN20" s="51">
        <f t="shared" si="8"/>
        <v>1</v>
      </c>
      <c r="AO20" s="51">
        <f t="shared" si="8"/>
        <v>1</v>
      </c>
      <c r="AP20" s="51">
        <f t="shared" si="8"/>
        <v>0</v>
      </c>
      <c r="AQ20" s="51">
        <f t="shared" si="8"/>
        <v>0</v>
      </c>
      <c r="AR20" s="51">
        <f t="shared" si="8"/>
        <v>0</v>
      </c>
      <c r="AS20" s="51">
        <f t="shared" si="8"/>
        <v>0</v>
      </c>
      <c r="AT20" s="11"/>
      <c r="AU20" s="11"/>
      <c r="AV20" s="8"/>
      <c r="AW20" s="8"/>
      <c r="AX20" s="8"/>
      <c r="AY20" s="8"/>
      <c r="AZ20" s="8"/>
      <c r="BA20" s="8"/>
      <c r="BB20" s="8"/>
      <c r="BC20" s="8"/>
      <c r="BD20" s="8"/>
      <c r="BE20" s="7"/>
      <c r="BF20" s="6"/>
      <c r="BG20" s="6">
        <f>SUM(E20:BE20)</f>
        <v>35</v>
      </c>
      <c r="BH20" s="18"/>
      <c r="BJ20" s="18"/>
    </row>
    <row r="21" spans="1:62" ht="12.75" customHeight="1">
      <c r="A21" s="88"/>
      <c r="B21" s="79" t="s">
        <v>99</v>
      </c>
      <c r="C21" s="77" t="s">
        <v>95</v>
      </c>
      <c r="D21" s="4" t="s">
        <v>7</v>
      </c>
      <c r="E21" s="3">
        <v>3</v>
      </c>
      <c r="F21" s="3">
        <v>3</v>
      </c>
      <c r="G21" s="3">
        <v>3</v>
      </c>
      <c r="H21" s="3">
        <v>3</v>
      </c>
      <c r="I21" s="3">
        <v>3</v>
      </c>
      <c r="J21" s="3">
        <v>3</v>
      </c>
      <c r="K21" s="3">
        <v>3</v>
      </c>
      <c r="L21" s="3">
        <v>3</v>
      </c>
      <c r="M21" s="3">
        <v>3</v>
      </c>
      <c r="N21" s="3">
        <v>3</v>
      </c>
      <c r="O21" s="3">
        <v>3</v>
      </c>
      <c r="P21" s="3">
        <v>3</v>
      </c>
      <c r="Q21" s="3">
        <v>3</v>
      </c>
      <c r="R21" s="3">
        <v>3</v>
      </c>
      <c r="S21" s="3">
        <v>3</v>
      </c>
      <c r="T21" s="3">
        <v>3</v>
      </c>
      <c r="U21" s="3">
        <v>4</v>
      </c>
      <c r="V21" s="10"/>
      <c r="W21" s="10"/>
      <c r="X21" s="131">
        <v>3</v>
      </c>
      <c r="Y21" s="131">
        <v>3</v>
      </c>
      <c r="Z21" s="131">
        <v>3</v>
      </c>
      <c r="AA21" s="131">
        <v>3</v>
      </c>
      <c r="AB21" s="131">
        <v>3</v>
      </c>
      <c r="AC21" s="131">
        <v>3</v>
      </c>
      <c r="AD21" s="131">
        <v>3</v>
      </c>
      <c r="AE21" s="131">
        <v>3</v>
      </c>
      <c r="AF21" s="131">
        <v>3</v>
      </c>
      <c r="AG21" s="131">
        <v>3</v>
      </c>
      <c r="AH21" s="131">
        <v>3</v>
      </c>
      <c r="AI21" s="131">
        <v>3</v>
      </c>
      <c r="AJ21" s="131">
        <v>3</v>
      </c>
      <c r="AK21" s="131">
        <v>3</v>
      </c>
      <c r="AL21" s="131">
        <v>3</v>
      </c>
      <c r="AM21" s="131">
        <v>3</v>
      </c>
      <c r="AN21" s="131">
        <v>3</v>
      </c>
      <c r="AO21" s="131">
        <v>3</v>
      </c>
      <c r="AP21" s="131">
        <v>3</v>
      </c>
      <c r="AQ21" s="131">
        <v>3</v>
      </c>
      <c r="AR21" s="131">
        <v>3</v>
      </c>
      <c r="AS21" s="131">
        <v>3</v>
      </c>
      <c r="AT21" s="11"/>
      <c r="AU21" s="11"/>
      <c r="AV21" s="8"/>
      <c r="AW21" s="8"/>
      <c r="AX21" s="8"/>
      <c r="AY21" s="8"/>
      <c r="AZ21" s="8"/>
      <c r="BA21" s="8"/>
      <c r="BB21" s="8"/>
      <c r="BC21" s="8"/>
      <c r="BD21" s="8"/>
      <c r="BE21" s="7"/>
      <c r="BF21" s="6">
        <f>SUM(E21:BE21)</f>
        <v>118</v>
      </c>
      <c r="BG21" s="6"/>
      <c r="BH21" s="12"/>
      <c r="BJ21" s="12"/>
    </row>
    <row r="22" spans="1:62" ht="12.75" customHeight="1">
      <c r="A22" s="88"/>
      <c r="B22" s="79"/>
      <c r="C22" s="78"/>
      <c r="D22" s="56" t="s">
        <v>8</v>
      </c>
      <c r="E22" s="51">
        <f>E21/2</f>
        <v>1.5</v>
      </c>
      <c r="F22" s="51">
        <f aca="true" t="shared" si="9" ref="F22:AS22">F21/2</f>
        <v>1.5</v>
      </c>
      <c r="G22" s="51">
        <f t="shared" si="9"/>
        <v>1.5</v>
      </c>
      <c r="H22" s="51">
        <f t="shared" si="9"/>
        <v>1.5</v>
      </c>
      <c r="I22" s="51">
        <f t="shared" si="9"/>
        <v>1.5</v>
      </c>
      <c r="J22" s="51">
        <f t="shared" si="9"/>
        <v>1.5</v>
      </c>
      <c r="K22" s="51">
        <f t="shared" si="9"/>
        <v>1.5</v>
      </c>
      <c r="L22" s="51">
        <f t="shared" si="9"/>
        <v>1.5</v>
      </c>
      <c r="M22" s="51">
        <f t="shared" si="9"/>
        <v>1.5</v>
      </c>
      <c r="N22" s="51">
        <f t="shared" si="9"/>
        <v>1.5</v>
      </c>
      <c r="O22" s="51">
        <f t="shared" si="9"/>
        <v>1.5</v>
      </c>
      <c r="P22" s="51">
        <f t="shared" si="9"/>
        <v>1.5</v>
      </c>
      <c r="Q22" s="51">
        <f t="shared" si="9"/>
        <v>1.5</v>
      </c>
      <c r="R22" s="51">
        <f t="shared" si="9"/>
        <v>1.5</v>
      </c>
      <c r="S22" s="51">
        <f t="shared" si="9"/>
        <v>1.5</v>
      </c>
      <c r="T22" s="51">
        <f t="shared" si="9"/>
        <v>1.5</v>
      </c>
      <c r="U22" s="51">
        <f t="shared" si="9"/>
        <v>2</v>
      </c>
      <c r="V22" s="10"/>
      <c r="W22" s="10"/>
      <c r="X22" s="51">
        <f>X21/2</f>
        <v>1.5</v>
      </c>
      <c r="Y22" s="51">
        <f t="shared" si="9"/>
        <v>1.5</v>
      </c>
      <c r="Z22" s="51">
        <f t="shared" si="9"/>
        <v>1.5</v>
      </c>
      <c r="AA22" s="51">
        <f t="shared" si="9"/>
        <v>1.5</v>
      </c>
      <c r="AB22" s="51">
        <f t="shared" si="9"/>
        <v>1.5</v>
      </c>
      <c r="AC22" s="51">
        <f t="shared" si="9"/>
        <v>1.5</v>
      </c>
      <c r="AD22" s="51">
        <f t="shared" si="9"/>
        <v>1.5</v>
      </c>
      <c r="AE22" s="51">
        <f t="shared" si="9"/>
        <v>1.5</v>
      </c>
      <c r="AF22" s="51">
        <f t="shared" si="9"/>
        <v>1.5</v>
      </c>
      <c r="AG22" s="51">
        <f t="shared" si="9"/>
        <v>1.5</v>
      </c>
      <c r="AH22" s="51">
        <f t="shared" si="9"/>
        <v>1.5</v>
      </c>
      <c r="AI22" s="51">
        <f t="shared" si="9"/>
        <v>1.5</v>
      </c>
      <c r="AJ22" s="51">
        <f t="shared" si="9"/>
        <v>1.5</v>
      </c>
      <c r="AK22" s="51">
        <f t="shared" si="9"/>
        <v>1.5</v>
      </c>
      <c r="AL22" s="51">
        <f t="shared" si="9"/>
        <v>1.5</v>
      </c>
      <c r="AM22" s="51">
        <f t="shared" si="9"/>
        <v>1.5</v>
      </c>
      <c r="AN22" s="51">
        <f t="shared" si="9"/>
        <v>1.5</v>
      </c>
      <c r="AO22" s="51">
        <f t="shared" si="9"/>
        <v>1.5</v>
      </c>
      <c r="AP22" s="51">
        <f t="shared" si="9"/>
        <v>1.5</v>
      </c>
      <c r="AQ22" s="51">
        <f t="shared" si="9"/>
        <v>1.5</v>
      </c>
      <c r="AR22" s="51">
        <f t="shared" si="9"/>
        <v>1.5</v>
      </c>
      <c r="AS22" s="51">
        <f t="shared" si="9"/>
        <v>1.5</v>
      </c>
      <c r="AT22" s="11"/>
      <c r="AU22" s="11"/>
      <c r="AV22" s="8"/>
      <c r="AW22" s="8"/>
      <c r="AX22" s="8"/>
      <c r="AY22" s="8"/>
      <c r="AZ22" s="8"/>
      <c r="BA22" s="8"/>
      <c r="BB22" s="8"/>
      <c r="BC22" s="8"/>
      <c r="BD22" s="8"/>
      <c r="BE22" s="7"/>
      <c r="BF22" s="6"/>
      <c r="BG22" s="6">
        <f>SUM(E22:BE22)</f>
        <v>59</v>
      </c>
      <c r="BH22" s="18"/>
      <c r="BJ22" s="18"/>
    </row>
    <row r="23" spans="1:62" ht="12.75" customHeight="1">
      <c r="A23" s="88"/>
      <c r="B23" s="79" t="s">
        <v>100</v>
      </c>
      <c r="C23" s="77" t="s">
        <v>96</v>
      </c>
      <c r="D23" s="4" t="s">
        <v>7</v>
      </c>
      <c r="E23" s="3">
        <v>2</v>
      </c>
      <c r="F23" s="3">
        <v>2</v>
      </c>
      <c r="G23" s="3">
        <v>2</v>
      </c>
      <c r="H23" s="3">
        <v>2</v>
      </c>
      <c r="I23" s="3">
        <v>2</v>
      </c>
      <c r="J23" s="3">
        <v>2</v>
      </c>
      <c r="K23" s="3">
        <v>2</v>
      </c>
      <c r="L23" s="3">
        <v>2</v>
      </c>
      <c r="M23" s="3">
        <v>2</v>
      </c>
      <c r="N23" s="3">
        <v>2</v>
      </c>
      <c r="O23" s="3">
        <v>2</v>
      </c>
      <c r="P23" s="3">
        <v>2</v>
      </c>
      <c r="Q23" s="3">
        <v>2</v>
      </c>
      <c r="R23" s="3">
        <v>2</v>
      </c>
      <c r="S23" s="3">
        <v>2</v>
      </c>
      <c r="T23" s="3">
        <v>2</v>
      </c>
      <c r="U23" s="3">
        <v>2</v>
      </c>
      <c r="V23" s="10"/>
      <c r="W23" s="10"/>
      <c r="X23" s="131">
        <v>2</v>
      </c>
      <c r="Y23" s="131">
        <v>2</v>
      </c>
      <c r="Z23" s="131">
        <v>2</v>
      </c>
      <c r="AA23" s="131">
        <v>2</v>
      </c>
      <c r="AB23" s="131">
        <v>2</v>
      </c>
      <c r="AC23" s="131">
        <v>2</v>
      </c>
      <c r="AD23" s="131">
        <v>2</v>
      </c>
      <c r="AE23" s="131">
        <v>2</v>
      </c>
      <c r="AF23" s="131">
        <v>2</v>
      </c>
      <c r="AG23" s="131">
        <v>2</v>
      </c>
      <c r="AH23" s="131">
        <v>2</v>
      </c>
      <c r="AI23" s="131">
        <v>2</v>
      </c>
      <c r="AJ23" s="131">
        <v>2</v>
      </c>
      <c r="AK23" s="131">
        <v>2</v>
      </c>
      <c r="AL23" s="131">
        <v>2</v>
      </c>
      <c r="AM23" s="131">
        <v>2</v>
      </c>
      <c r="AN23" s="131">
        <v>2</v>
      </c>
      <c r="AO23" s="131">
        <v>2</v>
      </c>
      <c r="AP23" s="131">
        <v>2</v>
      </c>
      <c r="AQ23" s="131">
        <v>2</v>
      </c>
      <c r="AR23" s="131">
        <v>2</v>
      </c>
      <c r="AS23" s="131">
        <v>2</v>
      </c>
      <c r="AT23" s="11"/>
      <c r="AU23" s="11"/>
      <c r="AV23" s="8"/>
      <c r="AW23" s="8"/>
      <c r="AX23" s="8"/>
      <c r="AY23" s="8"/>
      <c r="AZ23" s="8"/>
      <c r="BA23" s="8"/>
      <c r="BB23" s="8"/>
      <c r="BC23" s="8"/>
      <c r="BD23" s="8"/>
      <c r="BE23" s="7"/>
      <c r="BF23" s="6">
        <f>SUM(E23:BE23)</f>
        <v>78</v>
      </c>
      <c r="BG23" s="6"/>
      <c r="BH23" s="12"/>
      <c r="BJ23" s="12"/>
    </row>
    <row r="24" spans="1:62" ht="12.75" customHeight="1">
      <c r="A24" s="88"/>
      <c r="B24" s="79"/>
      <c r="C24" s="78"/>
      <c r="D24" s="56" t="s">
        <v>8</v>
      </c>
      <c r="E24" s="51">
        <f>E23/2</f>
        <v>1</v>
      </c>
      <c r="F24" s="51">
        <f aca="true" t="shared" si="10" ref="F24:AS24">F23/2</f>
        <v>1</v>
      </c>
      <c r="G24" s="51">
        <f t="shared" si="10"/>
        <v>1</v>
      </c>
      <c r="H24" s="51">
        <f t="shared" si="10"/>
        <v>1</v>
      </c>
      <c r="I24" s="51">
        <f t="shared" si="10"/>
        <v>1</v>
      </c>
      <c r="J24" s="51">
        <f t="shared" si="10"/>
        <v>1</v>
      </c>
      <c r="K24" s="51">
        <f t="shared" si="10"/>
        <v>1</v>
      </c>
      <c r="L24" s="51">
        <f t="shared" si="10"/>
        <v>1</v>
      </c>
      <c r="M24" s="51">
        <f t="shared" si="10"/>
        <v>1</v>
      </c>
      <c r="N24" s="51">
        <f t="shared" si="10"/>
        <v>1</v>
      </c>
      <c r="O24" s="51">
        <f t="shared" si="10"/>
        <v>1</v>
      </c>
      <c r="P24" s="51">
        <f t="shared" si="10"/>
        <v>1</v>
      </c>
      <c r="Q24" s="51">
        <f t="shared" si="10"/>
        <v>1</v>
      </c>
      <c r="R24" s="51">
        <f t="shared" si="10"/>
        <v>1</v>
      </c>
      <c r="S24" s="51">
        <f t="shared" si="10"/>
        <v>1</v>
      </c>
      <c r="T24" s="51">
        <f t="shared" si="10"/>
        <v>1</v>
      </c>
      <c r="U24" s="51">
        <f t="shared" si="10"/>
        <v>1</v>
      </c>
      <c r="V24" s="10"/>
      <c r="W24" s="10"/>
      <c r="X24" s="51">
        <f>X23/2</f>
        <v>1</v>
      </c>
      <c r="Y24" s="51">
        <f t="shared" si="10"/>
        <v>1</v>
      </c>
      <c r="Z24" s="51">
        <f t="shared" si="10"/>
        <v>1</v>
      </c>
      <c r="AA24" s="51">
        <f t="shared" si="10"/>
        <v>1</v>
      </c>
      <c r="AB24" s="51">
        <f t="shared" si="10"/>
        <v>1</v>
      </c>
      <c r="AC24" s="51">
        <f t="shared" si="10"/>
        <v>1</v>
      </c>
      <c r="AD24" s="51">
        <f t="shared" si="10"/>
        <v>1</v>
      </c>
      <c r="AE24" s="51">
        <f t="shared" si="10"/>
        <v>1</v>
      </c>
      <c r="AF24" s="51">
        <f t="shared" si="10"/>
        <v>1</v>
      </c>
      <c r="AG24" s="51">
        <f t="shared" si="10"/>
        <v>1</v>
      </c>
      <c r="AH24" s="51">
        <f t="shared" si="10"/>
        <v>1</v>
      </c>
      <c r="AI24" s="51">
        <f t="shared" si="10"/>
        <v>1</v>
      </c>
      <c r="AJ24" s="51">
        <f t="shared" si="10"/>
        <v>1</v>
      </c>
      <c r="AK24" s="51">
        <f t="shared" si="10"/>
        <v>1</v>
      </c>
      <c r="AL24" s="51">
        <f t="shared" si="10"/>
        <v>1</v>
      </c>
      <c r="AM24" s="51">
        <f t="shared" si="10"/>
        <v>1</v>
      </c>
      <c r="AN24" s="51">
        <f t="shared" si="10"/>
        <v>1</v>
      </c>
      <c r="AO24" s="51">
        <f t="shared" si="10"/>
        <v>1</v>
      </c>
      <c r="AP24" s="51">
        <f t="shared" si="10"/>
        <v>1</v>
      </c>
      <c r="AQ24" s="51">
        <f t="shared" si="10"/>
        <v>1</v>
      </c>
      <c r="AR24" s="51">
        <f t="shared" si="10"/>
        <v>1</v>
      </c>
      <c r="AS24" s="51">
        <f t="shared" si="10"/>
        <v>1</v>
      </c>
      <c r="AT24" s="11"/>
      <c r="AU24" s="11"/>
      <c r="AV24" s="8"/>
      <c r="AW24" s="8"/>
      <c r="AX24" s="8"/>
      <c r="AY24" s="8"/>
      <c r="AZ24" s="8"/>
      <c r="BA24" s="8"/>
      <c r="BB24" s="8"/>
      <c r="BC24" s="8"/>
      <c r="BD24" s="8"/>
      <c r="BE24" s="7"/>
      <c r="BF24" s="6"/>
      <c r="BG24" s="6">
        <f>SUM(E24:BE24)</f>
        <v>39</v>
      </c>
      <c r="BH24" s="18"/>
      <c r="BJ24" s="18"/>
    </row>
    <row r="25" spans="1:62" ht="12.75" customHeight="1">
      <c r="A25" s="88"/>
      <c r="B25" s="79" t="s">
        <v>103</v>
      </c>
      <c r="C25" s="77" t="s">
        <v>101</v>
      </c>
      <c r="D25" s="4" t="s">
        <v>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10"/>
      <c r="W25" s="10"/>
      <c r="X25" s="131">
        <v>2</v>
      </c>
      <c r="Y25" s="131">
        <v>2</v>
      </c>
      <c r="Z25" s="131">
        <v>2</v>
      </c>
      <c r="AA25" s="131">
        <v>2</v>
      </c>
      <c r="AB25" s="131">
        <v>2</v>
      </c>
      <c r="AC25" s="131">
        <v>2</v>
      </c>
      <c r="AD25" s="131">
        <v>2</v>
      </c>
      <c r="AE25" s="131">
        <v>2</v>
      </c>
      <c r="AF25" s="131">
        <v>2</v>
      </c>
      <c r="AG25" s="131">
        <v>2</v>
      </c>
      <c r="AH25" s="131">
        <v>2</v>
      </c>
      <c r="AI25" s="131">
        <v>2</v>
      </c>
      <c r="AJ25" s="131">
        <v>2</v>
      </c>
      <c r="AK25" s="131">
        <v>2</v>
      </c>
      <c r="AL25" s="131">
        <v>2</v>
      </c>
      <c r="AM25" s="131">
        <v>2</v>
      </c>
      <c r="AN25" s="131">
        <v>2</v>
      </c>
      <c r="AO25" s="131">
        <v>2</v>
      </c>
      <c r="AP25" s="131"/>
      <c r="AQ25" s="131"/>
      <c r="AR25" s="131"/>
      <c r="AS25" s="131"/>
      <c r="AT25" s="11"/>
      <c r="AU25" s="11"/>
      <c r="AV25" s="8"/>
      <c r="AW25" s="8"/>
      <c r="AX25" s="8"/>
      <c r="AY25" s="8"/>
      <c r="AZ25" s="8"/>
      <c r="BA25" s="8"/>
      <c r="BB25" s="8"/>
      <c r="BC25" s="8"/>
      <c r="BD25" s="8"/>
      <c r="BE25" s="7"/>
      <c r="BF25" s="6">
        <f>SUM(E25:BE25)</f>
        <v>36</v>
      </c>
      <c r="BG25" s="6"/>
      <c r="BH25" s="12"/>
      <c r="BJ25" s="12"/>
    </row>
    <row r="26" spans="1:62" ht="12.75" customHeight="1">
      <c r="A26" s="88"/>
      <c r="B26" s="79"/>
      <c r="C26" s="78"/>
      <c r="D26" s="56" t="s">
        <v>8</v>
      </c>
      <c r="E26" s="51">
        <f>E25/2</f>
        <v>0</v>
      </c>
      <c r="F26" s="51">
        <f aca="true" t="shared" si="11" ref="F26:AS26">F25/2</f>
        <v>0</v>
      </c>
      <c r="G26" s="51">
        <f t="shared" si="11"/>
        <v>0</v>
      </c>
      <c r="H26" s="51">
        <f t="shared" si="11"/>
        <v>0</v>
      </c>
      <c r="I26" s="51">
        <f t="shared" si="11"/>
        <v>0</v>
      </c>
      <c r="J26" s="51">
        <f t="shared" si="11"/>
        <v>0</v>
      </c>
      <c r="K26" s="51">
        <f t="shared" si="11"/>
        <v>0</v>
      </c>
      <c r="L26" s="51">
        <f t="shared" si="11"/>
        <v>0</v>
      </c>
      <c r="M26" s="51">
        <f t="shared" si="11"/>
        <v>0</v>
      </c>
      <c r="N26" s="51">
        <f t="shared" si="11"/>
        <v>0</v>
      </c>
      <c r="O26" s="51">
        <f t="shared" si="11"/>
        <v>0</v>
      </c>
      <c r="P26" s="51">
        <f t="shared" si="11"/>
        <v>0</v>
      </c>
      <c r="Q26" s="51">
        <f t="shared" si="11"/>
        <v>0</v>
      </c>
      <c r="R26" s="51">
        <f t="shared" si="11"/>
        <v>0</v>
      </c>
      <c r="S26" s="51">
        <f t="shared" si="11"/>
        <v>0</v>
      </c>
      <c r="T26" s="51">
        <f t="shared" si="11"/>
        <v>0</v>
      </c>
      <c r="U26" s="51">
        <f t="shared" si="11"/>
        <v>0</v>
      </c>
      <c r="V26" s="10"/>
      <c r="W26" s="10"/>
      <c r="X26" s="51">
        <f>X25/2</f>
        <v>1</v>
      </c>
      <c r="Y26" s="51">
        <f t="shared" si="11"/>
        <v>1</v>
      </c>
      <c r="Z26" s="51">
        <f t="shared" si="11"/>
        <v>1</v>
      </c>
      <c r="AA26" s="51">
        <f t="shared" si="11"/>
        <v>1</v>
      </c>
      <c r="AB26" s="51">
        <f t="shared" si="11"/>
        <v>1</v>
      </c>
      <c r="AC26" s="51">
        <f t="shared" si="11"/>
        <v>1</v>
      </c>
      <c r="AD26" s="51">
        <f t="shared" si="11"/>
        <v>1</v>
      </c>
      <c r="AE26" s="51">
        <f t="shared" si="11"/>
        <v>1</v>
      </c>
      <c r="AF26" s="51">
        <f t="shared" si="11"/>
        <v>1</v>
      </c>
      <c r="AG26" s="51">
        <f t="shared" si="11"/>
        <v>1</v>
      </c>
      <c r="AH26" s="51">
        <f t="shared" si="11"/>
        <v>1</v>
      </c>
      <c r="AI26" s="51">
        <f t="shared" si="11"/>
        <v>1</v>
      </c>
      <c r="AJ26" s="51">
        <f t="shared" si="11"/>
        <v>1</v>
      </c>
      <c r="AK26" s="51">
        <f t="shared" si="11"/>
        <v>1</v>
      </c>
      <c r="AL26" s="51">
        <f t="shared" si="11"/>
        <v>1</v>
      </c>
      <c r="AM26" s="51">
        <f t="shared" si="11"/>
        <v>1</v>
      </c>
      <c r="AN26" s="51">
        <f t="shared" si="11"/>
        <v>1</v>
      </c>
      <c r="AO26" s="51">
        <f t="shared" si="11"/>
        <v>1</v>
      </c>
      <c r="AP26" s="51">
        <f t="shared" si="11"/>
        <v>0</v>
      </c>
      <c r="AQ26" s="51">
        <f t="shared" si="11"/>
        <v>0</v>
      </c>
      <c r="AR26" s="51">
        <f t="shared" si="11"/>
        <v>0</v>
      </c>
      <c r="AS26" s="51">
        <f t="shared" si="11"/>
        <v>0</v>
      </c>
      <c r="AT26" s="11"/>
      <c r="AU26" s="11"/>
      <c r="AV26" s="8"/>
      <c r="AW26" s="8"/>
      <c r="AX26" s="8"/>
      <c r="AY26" s="8"/>
      <c r="AZ26" s="8"/>
      <c r="BA26" s="8"/>
      <c r="BB26" s="8"/>
      <c r="BC26" s="8"/>
      <c r="BD26" s="8"/>
      <c r="BE26" s="7"/>
      <c r="BF26" s="6"/>
      <c r="BG26" s="6">
        <f>SUM(E26:BE26)</f>
        <v>18</v>
      </c>
      <c r="BH26" s="18"/>
      <c r="BJ26" s="18"/>
    </row>
    <row r="27" spans="1:62" ht="20.25" customHeight="1">
      <c r="A27" s="88"/>
      <c r="B27" s="79" t="s">
        <v>105</v>
      </c>
      <c r="C27" s="80" t="s">
        <v>104</v>
      </c>
      <c r="D27" s="4" t="s">
        <v>7</v>
      </c>
      <c r="E27" s="3">
        <v>6</v>
      </c>
      <c r="F27" s="3">
        <v>6</v>
      </c>
      <c r="G27" s="3">
        <v>6</v>
      </c>
      <c r="H27" s="3">
        <v>6</v>
      </c>
      <c r="I27" s="3">
        <v>6</v>
      </c>
      <c r="J27" s="3">
        <v>6</v>
      </c>
      <c r="K27" s="3">
        <v>6</v>
      </c>
      <c r="L27" s="3">
        <v>6</v>
      </c>
      <c r="M27" s="3">
        <v>6</v>
      </c>
      <c r="N27" s="3">
        <v>6</v>
      </c>
      <c r="O27" s="3">
        <v>6</v>
      </c>
      <c r="P27" s="3">
        <v>6</v>
      </c>
      <c r="Q27" s="3">
        <v>6</v>
      </c>
      <c r="R27" s="3">
        <v>6</v>
      </c>
      <c r="S27" s="3">
        <v>6</v>
      </c>
      <c r="T27" s="3">
        <v>6</v>
      </c>
      <c r="U27" s="3">
        <v>6</v>
      </c>
      <c r="V27" s="10"/>
      <c r="W27" s="10"/>
      <c r="X27" s="131">
        <v>6</v>
      </c>
      <c r="Y27" s="131">
        <v>6</v>
      </c>
      <c r="Z27" s="131">
        <v>6</v>
      </c>
      <c r="AA27" s="131">
        <v>6</v>
      </c>
      <c r="AB27" s="131">
        <v>6</v>
      </c>
      <c r="AC27" s="131">
        <v>6</v>
      </c>
      <c r="AD27" s="131">
        <v>6</v>
      </c>
      <c r="AE27" s="131">
        <v>6</v>
      </c>
      <c r="AF27" s="131">
        <v>6</v>
      </c>
      <c r="AG27" s="131">
        <v>6</v>
      </c>
      <c r="AH27" s="131">
        <v>6</v>
      </c>
      <c r="AI27" s="131">
        <v>6</v>
      </c>
      <c r="AJ27" s="131">
        <v>6</v>
      </c>
      <c r="AK27" s="131">
        <v>6</v>
      </c>
      <c r="AL27" s="131">
        <v>6</v>
      </c>
      <c r="AM27" s="131">
        <v>6</v>
      </c>
      <c r="AN27" s="131">
        <v>6</v>
      </c>
      <c r="AO27" s="131">
        <v>6</v>
      </c>
      <c r="AP27" s="131">
        <v>6</v>
      </c>
      <c r="AQ27" s="131">
        <v>6</v>
      </c>
      <c r="AR27" s="131">
        <v>6</v>
      </c>
      <c r="AS27" s="131">
        <v>6</v>
      </c>
      <c r="AT27" s="11"/>
      <c r="AU27" s="11"/>
      <c r="AV27" s="8"/>
      <c r="AW27" s="8"/>
      <c r="AX27" s="8"/>
      <c r="AY27" s="8"/>
      <c r="AZ27" s="8"/>
      <c r="BA27" s="8"/>
      <c r="BB27" s="8"/>
      <c r="BC27" s="8"/>
      <c r="BD27" s="8"/>
      <c r="BE27" s="7"/>
      <c r="BF27" s="6">
        <f>SUM(E27:BE27)</f>
        <v>234</v>
      </c>
      <c r="BG27" s="6"/>
      <c r="BH27" s="12"/>
      <c r="BJ27" s="12"/>
    </row>
    <row r="28" spans="1:62" ht="20.25" customHeight="1">
      <c r="A28" s="88"/>
      <c r="B28" s="79"/>
      <c r="C28" s="80"/>
      <c r="D28" s="56" t="s">
        <v>8</v>
      </c>
      <c r="E28" s="51">
        <f>E27/2</f>
        <v>3</v>
      </c>
      <c r="F28" s="51">
        <f aca="true" t="shared" si="12" ref="F28:AS28">F27/2</f>
        <v>3</v>
      </c>
      <c r="G28" s="51">
        <f t="shared" si="12"/>
        <v>3</v>
      </c>
      <c r="H28" s="51">
        <f t="shared" si="12"/>
        <v>3</v>
      </c>
      <c r="I28" s="51">
        <f t="shared" si="12"/>
        <v>3</v>
      </c>
      <c r="J28" s="51">
        <f t="shared" si="12"/>
        <v>3</v>
      </c>
      <c r="K28" s="51">
        <f t="shared" si="12"/>
        <v>3</v>
      </c>
      <c r="L28" s="51">
        <f t="shared" si="12"/>
        <v>3</v>
      </c>
      <c r="M28" s="51">
        <f t="shared" si="12"/>
        <v>3</v>
      </c>
      <c r="N28" s="51">
        <f t="shared" si="12"/>
        <v>3</v>
      </c>
      <c r="O28" s="51">
        <f t="shared" si="12"/>
        <v>3</v>
      </c>
      <c r="P28" s="51">
        <f t="shared" si="12"/>
        <v>3</v>
      </c>
      <c r="Q28" s="51">
        <f t="shared" si="12"/>
        <v>3</v>
      </c>
      <c r="R28" s="51">
        <f t="shared" si="12"/>
        <v>3</v>
      </c>
      <c r="S28" s="51">
        <f t="shared" si="12"/>
        <v>3</v>
      </c>
      <c r="T28" s="51">
        <f t="shared" si="12"/>
        <v>3</v>
      </c>
      <c r="U28" s="51">
        <f t="shared" si="12"/>
        <v>3</v>
      </c>
      <c r="V28" s="10"/>
      <c r="W28" s="10"/>
      <c r="X28" s="51">
        <f>X27/2</f>
        <v>3</v>
      </c>
      <c r="Y28" s="51">
        <f t="shared" si="12"/>
        <v>3</v>
      </c>
      <c r="Z28" s="51">
        <f t="shared" si="12"/>
        <v>3</v>
      </c>
      <c r="AA28" s="51">
        <f t="shared" si="12"/>
        <v>3</v>
      </c>
      <c r="AB28" s="51">
        <f t="shared" si="12"/>
        <v>3</v>
      </c>
      <c r="AC28" s="51">
        <f t="shared" si="12"/>
        <v>3</v>
      </c>
      <c r="AD28" s="51">
        <f t="shared" si="12"/>
        <v>3</v>
      </c>
      <c r="AE28" s="51">
        <f t="shared" si="12"/>
        <v>3</v>
      </c>
      <c r="AF28" s="51">
        <f t="shared" si="12"/>
        <v>3</v>
      </c>
      <c r="AG28" s="51">
        <f t="shared" si="12"/>
        <v>3</v>
      </c>
      <c r="AH28" s="51">
        <f t="shared" si="12"/>
        <v>3</v>
      </c>
      <c r="AI28" s="51">
        <f t="shared" si="12"/>
        <v>3</v>
      </c>
      <c r="AJ28" s="51">
        <f t="shared" si="12"/>
        <v>3</v>
      </c>
      <c r="AK28" s="51">
        <f t="shared" si="12"/>
        <v>3</v>
      </c>
      <c r="AL28" s="51">
        <f t="shared" si="12"/>
        <v>3</v>
      </c>
      <c r="AM28" s="51">
        <f t="shared" si="12"/>
        <v>3</v>
      </c>
      <c r="AN28" s="51">
        <f t="shared" si="12"/>
        <v>3</v>
      </c>
      <c r="AO28" s="51">
        <f t="shared" si="12"/>
        <v>3</v>
      </c>
      <c r="AP28" s="51">
        <f t="shared" si="12"/>
        <v>3</v>
      </c>
      <c r="AQ28" s="51">
        <f t="shared" si="12"/>
        <v>3</v>
      </c>
      <c r="AR28" s="51">
        <f t="shared" si="12"/>
        <v>3</v>
      </c>
      <c r="AS28" s="51">
        <f t="shared" si="12"/>
        <v>3</v>
      </c>
      <c r="AT28" s="11"/>
      <c r="AU28" s="11"/>
      <c r="AV28" s="8"/>
      <c r="AW28" s="8"/>
      <c r="AX28" s="8"/>
      <c r="AY28" s="8"/>
      <c r="AZ28" s="8"/>
      <c r="BA28" s="8"/>
      <c r="BB28" s="8"/>
      <c r="BC28" s="8"/>
      <c r="BD28" s="8"/>
      <c r="BE28" s="7"/>
      <c r="BF28" s="6"/>
      <c r="BG28" s="6">
        <f>SUM(E28:BE28)</f>
        <v>117</v>
      </c>
      <c r="BH28" s="18"/>
      <c r="BJ28" s="18"/>
    </row>
    <row r="29" spans="1:62" ht="12.75" customHeight="1">
      <c r="A29" s="88"/>
      <c r="B29" s="79" t="s">
        <v>106</v>
      </c>
      <c r="C29" s="80" t="s">
        <v>108</v>
      </c>
      <c r="D29" s="4" t="s">
        <v>7</v>
      </c>
      <c r="E29" s="3">
        <v>2</v>
      </c>
      <c r="F29" s="3">
        <v>2</v>
      </c>
      <c r="G29" s="3">
        <v>2</v>
      </c>
      <c r="H29" s="3">
        <v>2</v>
      </c>
      <c r="I29" s="3">
        <v>2</v>
      </c>
      <c r="J29" s="3">
        <v>2</v>
      </c>
      <c r="K29" s="3">
        <v>2</v>
      </c>
      <c r="L29" s="3">
        <v>2</v>
      </c>
      <c r="M29" s="3">
        <v>2</v>
      </c>
      <c r="N29" s="3">
        <v>2</v>
      </c>
      <c r="O29" s="3">
        <v>2</v>
      </c>
      <c r="P29" s="3">
        <v>2</v>
      </c>
      <c r="Q29" s="3">
        <v>2</v>
      </c>
      <c r="R29" s="3">
        <v>2</v>
      </c>
      <c r="S29" s="3">
        <v>2</v>
      </c>
      <c r="T29" s="3">
        <v>2</v>
      </c>
      <c r="U29" s="3">
        <v>2</v>
      </c>
      <c r="V29" s="10"/>
      <c r="W29" s="10"/>
      <c r="X29" s="131">
        <v>3</v>
      </c>
      <c r="Y29" s="3">
        <v>3</v>
      </c>
      <c r="Z29" s="3">
        <v>3</v>
      </c>
      <c r="AA29" s="3">
        <v>3</v>
      </c>
      <c r="AB29" s="3">
        <v>3</v>
      </c>
      <c r="AC29" s="3">
        <v>3</v>
      </c>
      <c r="AD29" s="3">
        <v>3</v>
      </c>
      <c r="AE29" s="3">
        <v>3</v>
      </c>
      <c r="AF29" s="3">
        <v>3</v>
      </c>
      <c r="AG29" s="3">
        <v>3</v>
      </c>
      <c r="AH29" s="3">
        <v>3</v>
      </c>
      <c r="AI29" s="3">
        <v>3</v>
      </c>
      <c r="AJ29" s="3">
        <v>3</v>
      </c>
      <c r="AK29" s="3">
        <v>3</v>
      </c>
      <c r="AL29" s="3">
        <v>3</v>
      </c>
      <c r="AM29" s="3">
        <v>3</v>
      </c>
      <c r="AN29" s="3">
        <v>3</v>
      </c>
      <c r="AO29" s="3">
        <v>3</v>
      </c>
      <c r="AP29" s="3">
        <v>3</v>
      </c>
      <c r="AQ29" s="3">
        <v>3</v>
      </c>
      <c r="AR29" s="3">
        <v>3</v>
      </c>
      <c r="AS29" s="3">
        <v>3</v>
      </c>
      <c r="AT29" s="11"/>
      <c r="AU29" s="11"/>
      <c r="AV29" s="8"/>
      <c r="AW29" s="8"/>
      <c r="AX29" s="8"/>
      <c r="AY29" s="8"/>
      <c r="AZ29" s="8"/>
      <c r="BA29" s="8"/>
      <c r="BB29" s="8"/>
      <c r="BC29" s="8"/>
      <c r="BD29" s="8"/>
      <c r="BE29" s="7"/>
      <c r="BF29" s="6">
        <f>SUM(E29:BE29)</f>
        <v>100</v>
      </c>
      <c r="BG29" s="6"/>
      <c r="BH29" s="12"/>
      <c r="BJ29" s="12"/>
    </row>
    <row r="30" spans="1:62" ht="12.75" customHeight="1">
      <c r="A30" s="88"/>
      <c r="B30" s="79"/>
      <c r="C30" s="80"/>
      <c r="D30" s="56" t="s">
        <v>8</v>
      </c>
      <c r="E30" s="51">
        <f>E29/2</f>
        <v>1</v>
      </c>
      <c r="F30" s="51">
        <f aca="true" t="shared" si="13" ref="F30:AS30">F29/2</f>
        <v>1</v>
      </c>
      <c r="G30" s="51">
        <f t="shared" si="13"/>
        <v>1</v>
      </c>
      <c r="H30" s="51">
        <f t="shared" si="13"/>
        <v>1</v>
      </c>
      <c r="I30" s="51">
        <f t="shared" si="13"/>
        <v>1</v>
      </c>
      <c r="J30" s="51">
        <f t="shared" si="13"/>
        <v>1</v>
      </c>
      <c r="K30" s="51">
        <f t="shared" si="13"/>
        <v>1</v>
      </c>
      <c r="L30" s="51">
        <f t="shared" si="13"/>
        <v>1</v>
      </c>
      <c r="M30" s="51">
        <f t="shared" si="13"/>
        <v>1</v>
      </c>
      <c r="N30" s="51">
        <f t="shared" si="13"/>
        <v>1</v>
      </c>
      <c r="O30" s="51">
        <f t="shared" si="13"/>
        <v>1</v>
      </c>
      <c r="P30" s="51">
        <f t="shared" si="13"/>
        <v>1</v>
      </c>
      <c r="Q30" s="51">
        <f t="shared" si="13"/>
        <v>1</v>
      </c>
      <c r="R30" s="51">
        <f t="shared" si="13"/>
        <v>1</v>
      </c>
      <c r="S30" s="51">
        <f t="shared" si="13"/>
        <v>1</v>
      </c>
      <c r="T30" s="51">
        <f t="shared" si="13"/>
        <v>1</v>
      </c>
      <c r="U30" s="51">
        <f t="shared" si="13"/>
        <v>1</v>
      </c>
      <c r="V30" s="10"/>
      <c r="W30" s="10"/>
      <c r="X30" s="51">
        <f>X29/2</f>
        <v>1.5</v>
      </c>
      <c r="Y30" s="51">
        <f t="shared" si="13"/>
        <v>1.5</v>
      </c>
      <c r="Z30" s="51">
        <f t="shared" si="13"/>
        <v>1.5</v>
      </c>
      <c r="AA30" s="51">
        <f t="shared" si="13"/>
        <v>1.5</v>
      </c>
      <c r="AB30" s="51">
        <f t="shared" si="13"/>
        <v>1.5</v>
      </c>
      <c r="AC30" s="51">
        <f t="shared" si="13"/>
        <v>1.5</v>
      </c>
      <c r="AD30" s="51">
        <f t="shared" si="13"/>
        <v>1.5</v>
      </c>
      <c r="AE30" s="51">
        <f t="shared" si="13"/>
        <v>1.5</v>
      </c>
      <c r="AF30" s="51">
        <f t="shared" si="13"/>
        <v>1.5</v>
      </c>
      <c r="AG30" s="51">
        <f t="shared" si="13"/>
        <v>1.5</v>
      </c>
      <c r="AH30" s="51">
        <f t="shared" si="13"/>
        <v>1.5</v>
      </c>
      <c r="AI30" s="51">
        <f t="shared" si="13"/>
        <v>1.5</v>
      </c>
      <c r="AJ30" s="51">
        <f t="shared" si="13"/>
        <v>1.5</v>
      </c>
      <c r="AK30" s="51">
        <f t="shared" si="13"/>
        <v>1.5</v>
      </c>
      <c r="AL30" s="51">
        <f t="shared" si="13"/>
        <v>1.5</v>
      </c>
      <c r="AM30" s="51">
        <f t="shared" si="13"/>
        <v>1.5</v>
      </c>
      <c r="AN30" s="51">
        <f t="shared" si="13"/>
        <v>1.5</v>
      </c>
      <c r="AO30" s="51">
        <f t="shared" si="13"/>
        <v>1.5</v>
      </c>
      <c r="AP30" s="51">
        <f t="shared" si="13"/>
        <v>1.5</v>
      </c>
      <c r="AQ30" s="51">
        <f t="shared" si="13"/>
        <v>1.5</v>
      </c>
      <c r="AR30" s="51">
        <f t="shared" si="13"/>
        <v>1.5</v>
      </c>
      <c r="AS30" s="51">
        <f t="shared" si="13"/>
        <v>1.5</v>
      </c>
      <c r="AT30" s="11"/>
      <c r="AU30" s="11"/>
      <c r="AV30" s="8"/>
      <c r="AW30" s="8"/>
      <c r="AX30" s="8"/>
      <c r="AY30" s="8"/>
      <c r="AZ30" s="8"/>
      <c r="BA30" s="8"/>
      <c r="BB30" s="8"/>
      <c r="BC30" s="8"/>
      <c r="BD30" s="8"/>
      <c r="BE30" s="7"/>
      <c r="BF30" s="6"/>
      <c r="BG30" s="6">
        <f>SUM(E30:BE30)</f>
        <v>50</v>
      </c>
      <c r="BH30" s="18"/>
      <c r="BJ30" s="18"/>
    </row>
    <row r="31" spans="1:62" s="13" customFormat="1" ht="12.75" customHeight="1">
      <c r="A31" s="88"/>
      <c r="B31" s="79" t="s">
        <v>107</v>
      </c>
      <c r="C31" s="80" t="s">
        <v>110</v>
      </c>
      <c r="D31" s="57" t="s">
        <v>7</v>
      </c>
      <c r="E31" s="58">
        <v>2</v>
      </c>
      <c r="F31" s="58">
        <v>2</v>
      </c>
      <c r="G31" s="58">
        <v>2</v>
      </c>
      <c r="H31" s="58">
        <v>2</v>
      </c>
      <c r="I31" s="58">
        <v>2</v>
      </c>
      <c r="J31" s="58">
        <v>2</v>
      </c>
      <c r="K31" s="58">
        <v>2</v>
      </c>
      <c r="L31" s="58">
        <v>2</v>
      </c>
      <c r="M31" s="58">
        <v>2</v>
      </c>
      <c r="N31" s="58">
        <v>2</v>
      </c>
      <c r="O31" s="58">
        <v>2</v>
      </c>
      <c r="P31" s="58">
        <v>2</v>
      </c>
      <c r="Q31" s="58">
        <v>2</v>
      </c>
      <c r="R31" s="58">
        <v>2</v>
      </c>
      <c r="S31" s="58">
        <v>2</v>
      </c>
      <c r="T31" s="58">
        <v>2</v>
      </c>
      <c r="U31" s="58">
        <v>2</v>
      </c>
      <c r="V31" s="10"/>
      <c r="W31" s="10"/>
      <c r="X31" s="131">
        <v>2</v>
      </c>
      <c r="Y31" s="131">
        <v>2</v>
      </c>
      <c r="Z31" s="131">
        <v>2</v>
      </c>
      <c r="AA31" s="131">
        <v>2</v>
      </c>
      <c r="AB31" s="131">
        <v>2</v>
      </c>
      <c r="AC31" s="131">
        <v>2</v>
      </c>
      <c r="AD31" s="131">
        <v>2</v>
      </c>
      <c r="AE31" s="131">
        <v>2</v>
      </c>
      <c r="AF31" s="131">
        <v>2</v>
      </c>
      <c r="AG31" s="131">
        <v>2</v>
      </c>
      <c r="AH31" s="131">
        <v>2</v>
      </c>
      <c r="AI31" s="131">
        <v>2</v>
      </c>
      <c r="AJ31" s="131">
        <v>2</v>
      </c>
      <c r="AK31" s="131">
        <v>2</v>
      </c>
      <c r="AL31" s="131">
        <v>2</v>
      </c>
      <c r="AM31" s="131">
        <v>2</v>
      </c>
      <c r="AN31" s="131">
        <v>1</v>
      </c>
      <c r="AO31" s="131">
        <v>1</v>
      </c>
      <c r="AP31" s="131">
        <v>1</v>
      </c>
      <c r="AQ31" s="131">
        <v>1</v>
      </c>
      <c r="AR31" s="131">
        <v>1</v>
      </c>
      <c r="AS31" s="131">
        <v>1</v>
      </c>
      <c r="AT31" s="11"/>
      <c r="AU31" s="11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6">
        <f>SUM(E31:BE31)</f>
        <v>72</v>
      </c>
      <c r="BG31" s="6"/>
      <c r="BH31" s="12"/>
      <c r="BJ31" s="12"/>
    </row>
    <row r="32" spans="1:62" s="13" customFormat="1" ht="12.75" customHeight="1">
      <c r="A32" s="88"/>
      <c r="B32" s="79"/>
      <c r="C32" s="80"/>
      <c r="D32" s="56" t="s">
        <v>8</v>
      </c>
      <c r="E32" s="51">
        <f>E31/2</f>
        <v>1</v>
      </c>
      <c r="F32" s="51">
        <f aca="true" t="shared" si="14" ref="F32:AS32">F31/2</f>
        <v>1</v>
      </c>
      <c r="G32" s="51">
        <f t="shared" si="14"/>
        <v>1</v>
      </c>
      <c r="H32" s="51">
        <f t="shared" si="14"/>
        <v>1</v>
      </c>
      <c r="I32" s="51">
        <f t="shared" si="14"/>
        <v>1</v>
      </c>
      <c r="J32" s="51">
        <f t="shared" si="14"/>
        <v>1</v>
      </c>
      <c r="K32" s="51">
        <f t="shared" si="14"/>
        <v>1</v>
      </c>
      <c r="L32" s="51">
        <f t="shared" si="14"/>
        <v>1</v>
      </c>
      <c r="M32" s="51">
        <f t="shared" si="14"/>
        <v>1</v>
      </c>
      <c r="N32" s="51">
        <f t="shared" si="14"/>
        <v>1</v>
      </c>
      <c r="O32" s="51">
        <f t="shared" si="14"/>
        <v>1</v>
      </c>
      <c r="P32" s="51">
        <f t="shared" si="14"/>
        <v>1</v>
      </c>
      <c r="Q32" s="51">
        <f t="shared" si="14"/>
        <v>1</v>
      </c>
      <c r="R32" s="51">
        <f t="shared" si="14"/>
        <v>1</v>
      </c>
      <c r="S32" s="51">
        <f t="shared" si="14"/>
        <v>1</v>
      </c>
      <c r="T32" s="51">
        <f t="shared" si="14"/>
        <v>1</v>
      </c>
      <c r="U32" s="51">
        <f t="shared" si="14"/>
        <v>1</v>
      </c>
      <c r="V32" s="10"/>
      <c r="W32" s="10"/>
      <c r="X32" s="51">
        <f>X31/2</f>
        <v>1</v>
      </c>
      <c r="Y32" s="51">
        <f t="shared" si="14"/>
        <v>1</v>
      </c>
      <c r="Z32" s="51">
        <f t="shared" si="14"/>
        <v>1</v>
      </c>
      <c r="AA32" s="51">
        <f t="shared" si="14"/>
        <v>1</v>
      </c>
      <c r="AB32" s="51">
        <f t="shared" si="14"/>
        <v>1</v>
      </c>
      <c r="AC32" s="51">
        <f t="shared" si="14"/>
        <v>1</v>
      </c>
      <c r="AD32" s="51">
        <f t="shared" si="14"/>
        <v>1</v>
      </c>
      <c r="AE32" s="51">
        <f t="shared" si="14"/>
        <v>1</v>
      </c>
      <c r="AF32" s="51">
        <f t="shared" si="14"/>
        <v>1</v>
      </c>
      <c r="AG32" s="51">
        <f t="shared" si="14"/>
        <v>1</v>
      </c>
      <c r="AH32" s="51">
        <f t="shared" si="14"/>
        <v>1</v>
      </c>
      <c r="AI32" s="51">
        <f t="shared" si="14"/>
        <v>1</v>
      </c>
      <c r="AJ32" s="51">
        <f t="shared" si="14"/>
        <v>1</v>
      </c>
      <c r="AK32" s="51">
        <f t="shared" si="14"/>
        <v>1</v>
      </c>
      <c r="AL32" s="51">
        <f t="shared" si="14"/>
        <v>1</v>
      </c>
      <c r="AM32" s="51">
        <f t="shared" si="14"/>
        <v>1</v>
      </c>
      <c r="AN32" s="51">
        <f t="shared" si="14"/>
        <v>0.5</v>
      </c>
      <c r="AO32" s="51">
        <f t="shared" si="14"/>
        <v>0.5</v>
      </c>
      <c r="AP32" s="51">
        <f t="shared" si="14"/>
        <v>0.5</v>
      </c>
      <c r="AQ32" s="51">
        <f t="shared" si="14"/>
        <v>0.5</v>
      </c>
      <c r="AR32" s="51">
        <f t="shared" si="14"/>
        <v>0.5</v>
      </c>
      <c r="AS32" s="51">
        <f t="shared" si="14"/>
        <v>0.5</v>
      </c>
      <c r="AT32" s="11"/>
      <c r="AU32" s="11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6"/>
      <c r="BG32" s="6">
        <f>SUM(E32:BE32)</f>
        <v>36</v>
      </c>
      <c r="BH32" s="18"/>
      <c r="BJ32" s="18"/>
    </row>
    <row r="33" spans="1:62" ht="12.75" customHeight="1">
      <c r="A33" s="88"/>
      <c r="B33" s="79" t="s">
        <v>109</v>
      </c>
      <c r="C33" s="80" t="s">
        <v>111</v>
      </c>
      <c r="D33" s="4" t="s">
        <v>7</v>
      </c>
      <c r="E33" s="3">
        <v>3</v>
      </c>
      <c r="F33" s="3">
        <v>3</v>
      </c>
      <c r="G33" s="3">
        <v>3</v>
      </c>
      <c r="H33" s="3">
        <v>3</v>
      </c>
      <c r="I33" s="3">
        <v>3</v>
      </c>
      <c r="J33" s="3">
        <v>3</v>
      </c>
      <c r="K33" s="3">
        <v>3</v>
      </c>
      <c r="L33" s="3">
        <v>3</v>
      </c>
      <c r="M33" s="3">
        <v>3</v>
      </c>
      <c r="N33" s="3">
        <v>3</v>
      </c>
      <c r="O33" s="3">
        <v>3</v>
      </c>
      <c r="P33" s="3">
        <v>3</v>
      </c>
      <c r="Q33" s="3">
        <v>3</v>
      </c>
      <c r="R33" s="3">
        <v>3</v>
      </c>
      <c r="S33" s="3">
        <v>3</v>
      </c>
      <c r="T33" s="3">
        <v>3</v>
      </c>
      <c r="U33" s="3">
        <v>2</v>
      </c>
      <c r="V33" s="10"/>
      <c r="W33" s="10"/>
      <c r="X33" s="131">
        <v>1</v>
      </c>
      <c r="Y33" s="131">
        <v>1</v>
      </c>
      <c r="Z33" s="131">
        <v>1</v>
      </c>
      <c r="AA33" s="131">
        <v>1</v>
      </c>
      <c r="AB33" s="131">
        <v>1</v>
      </c>
      <c r="AC33" s="131">
        <v>1</v>
      </c>
      <c r="AD33" s="131">
        <v>2</v>
      </c>
      <c r="AE33" s="131">
        <v>2</v>
      </c>
      <c r="AF33" s="131">
        <v>2</v>
      </c>
      <c r="AG33" s="131">
        <v>2</v>
      </c>
      <c r="AH33" s="131">
        <v>2</v>
      </c>
      <c r="AI33" s="131">
        <v>2</v>
      </c>
      <c r="AJ33" s="131">
        <v>2</v>
      </c>
      <c r="AK33" s="131">
        <v>2</v>
      </c>
      <c r="AL33" s="131">
        <v>2</v>
      </c>
      <c r="AM33" s="131">
        <v>2</v>
      </c>
      <c r="AN33" s="131">
        <v>2</v>
      </c>
      <c r="AO33" s="131">
        <v>2</v>
      </c>
      <c r="AP33" s="131">
        <v>2</v>
      </c>
      <c r="AQ33" s="131">
        <v>2</v>
      </c>
      <c r="AR33" s="131">
        <v>2</v>
      </c>
      <c r="AS33" s="131"/>
      <c r="AT33" s="11"/>
      <c r="AU33" s="11"/>
      <c r="AV33" s="8"/>
      <c r="AW33" s="8"/>
      <c r="AX33" s="8"/>
      <c r="AY33" s="8"/>
      <c r="AZ33" s="8"/>
      <c r="BA33" s="8"/>
      <c r="BB33" s="8"/>
      <c r="BC33" s="8"/>
      <c r="BD33" s="8"/>
      <c r="BE33" s="7"/>
      <c r="BF33" s="6">
        <f>SUM(E33:BE33)</f>
        <v>86</v>
      </c>
      <c r="BG33" s="6"/>
      <c r="BH33" s="12"/>
      <c r="BJ33" s="12"/>
    </row>
    <row r="34" spans="1:62" ht="12.75" customHeight="1">
      <c r="A34" s="88"/>
      <c r="B34" s="79"/>
      <c r="C34" s="80"/>
      <c r="D34" s="56" t="s">
        <v>8</v>
      </c>
      <c r="E34" s="51">
        <f>E33/2</f>
        <v>1.5</v>
      </c>
      <c r="F34" s="51">
        <f aca="true" t="shared" si="15" ref="F34:AS34">F33/2</f>
        <v>1.5</v>
      </c>
      <c r="G34" s="51">
        <f t="shared" si="15"/>
        <v>1.5</v>
      </c>
      <c r="H34" s="51">
        <f t="shared" si="15"/>
        <v>1.5</v>
      </c>
      <c r="I34" s="51">
        <f t="shared" si="15"/>
        <v>1.5</v>
      </c>
      <c r="J34" s="51">
        <f t="shared" si="15"/>
        <v>1.5</v>
      </c>
      <c r="K34" s="51">
        <f t="shared" si="15"/>
        <v>1.5</v>
      </c>
      <c r="L34" s="51">
        <f t="shared" si="15"/>
        <v>1.5</v>
      </c>
      <c r="M34" s="51">
        <f t="shared" si="15"/>
        <v>1.5</v>
      </c>
      <c r="N34" s="51">
        <f t="shared" si="15"/>
        <v>1.5</v>
      </c>
      <c r="O34" s="51">
        <f t="shared" si="15"/>
        <v>1.5</v>
      </c>
      <c r="P34" s="51">
        <f t="shared" si="15"/>
        <v>1.5</v>
      </c>
      <c r="Q34" s="51">
        <f t="shared" si="15"/>
        <v>1.5</v>
      </c>
      <c r="R34" s="51">
        <f t="shared" si="15"/>
        <v>1.5</v>
      </c>
      <c r="S34" s="51">
        <f t="shared" si="15"/>
        <v>1.5</v>
      </c>
      <c r="T34" s="51">
        <f t="shared" si="15"/>
        <v>1.5</v>
      </c>
      <c r="U34" s="51">
        <f t="shared" si="15"/>
        <v>1</v>
      </c>
      <c r="V34" s="10"/>
      <c r="W34" s="10"/>
      <c r="X34" s="51">
        <f>X33/2</f>
        <v>0.5</v>
      </c>
      <c r="Y34" s="51">
        <f t="shared" si="15"/>
        <v>0.5</v>
      </c>
      <c r="Z34" s="51">
        <f t="shared" si="15"/>
        <v>0.5</v>
      </c>
      <c r="AA34" s="51">
        <f t="shared" si="15"/>
        <v>0.5</v>
      </c>
      <c r="AB34" s="51">
        <f t="shared" si="15"/>
        <v>0.5</v>
      </c>
      <c r="AC34" s="51">
        <f t="shared" si="15"/>
        <v>0.5</v>
      </c>
      <c r="AD34" s="51">
        <f t="shared" si="15"/>
        <v>1</v>
      </c>
      <c r="AE34" s="51">
        <f t="shared" si="15"/>
        <v>1</v>
      </c>
      <c r="AF34" s="51">
        <f t="shared" si="15"/>
        <v>1</v>
      </c>
      <c r="AG34" s="51">
        <f t="shared" si="15"/>
        <v>1</v>
      </c>
      <c r="AH34" s="51">
        <f t="shared" si="15"/>
        <v>1</v>
      </c>
      <c r="AI34" s="51">
        <f t="shared" si="15"/>
        <v>1</v>
      </c>
      <c r="AJ34" s="51">
        <f t="shared" si="15"/>
        <v>1</v>
      </c>
      <c r="AK34" s="51">
        <f t="shared" si="15"/>
        <v>1</v>
      </c>
      <c r="AL34" s="51">
        <f t="shared" si="15"/>
        <v>1</v>
      </c>
      <c r="AM34" s="51">
        <f t="shared" si="15"/>
        <v>1</v>
      </c>
      <c r="AN34" s="51">
        <f t="shared" si="15"/>
        <v>1</v>
      </c>
      <c r="AO34" s="51">
        <f t="shared" si="15"/>
        <v>1</v>
      </c>
      <c r="AP34" s="51">
        <f t="shared" si="15"/>
        <v>1</v>
      </c>
      <c r="AQ34" s="51">
        <f t="shared" si="15"/>
        <v>1</v>
      </c>
      <c r="AR34" s="51">
        <f t="shared" si="15"/>
        <v>1</v>
      </c>
      <c r="AS34" s="51">
        <f t="shared" si="15"/>
        <v>0</v>
      </c>
      <c r="AT34" s="11"/>
      <c r="AU34" s="11"/>
      <c r="AV34" s="8"/>
      <c r="AW34" s="8"/>
      <c r="AX34" s="8"/>
      <c r="AY34" s="8"/>
      <c r="AZ34" s="8"/>
      <c r="BA34" s="8"/>
      <c r="BB34" s="8"/>
      <c r="BC34" s="8"/>
      <c r="BD34" s="8"/>
      <c r="BE34" s="7"/>
      <c r="BF34" s="6"/>
      <c r="BG34" s="6">
        <f>SUM(E34:BE34)</f>
        <v>43</v>
      </c>
      <c r="BH34" s="18"/>
      <c r="BJ34" s="18"/>
    </row>
    <row r="35" spans="1:62" ht="24" customHeight="1">
      <c r="A35" s="88"/>
      <c r="B35" s="79" t="s">
        <v>59</v>
      </c>
      <c r="C35" s="80" t="s">
        <v>112</v>
      </c>
      <c r="D35" s="4" t="s">
        <v>7</v>
      </c>
      <c r="E35" s="3">
        <v>2</v>
      </c>
      <c r="F35" s="3">
        <v>2</v>
      </c>
      <c r="G35" s="3">
        <v>2</v>
      </c>
      <c r="H35" s="3">
        <v>2</v>
      </c>
      <c r="I35" s="3">
        <v>2</v>
      </c>
      <c r="J35" s="3">
        <v>2</v>
      </c>
      <c r="K35" s="3">
        <v>2</v>
      </c>
      <c r="L35" s="3">
        <v>2</v>
      </c>
      <c r="M35" s="3">
        <v>2</v>
      </c>
      <c r="N35" s="3">
        <v>2</v>
      </c>
      <c r="O35" s="3">
        <v>2</v>
      </c>
      <c r="P35" s="3">
        <v>2</v>
      </c>
      <c r="Q35" s="3">
        <v>2</v>
      </c>
      <c r="R35" s="3">
        <v>2</v>
      </c>
      <c r="S35" s="3">
        <v>2</v>
      </c>
      <c r="T35" s="3">
        <v>2</v>
      </c>
      <c r="U35" s="3">
        <v>2</v>
      </c>
      <c r="V35" s="10"/>
      <c r="W35" s="10"/>
      <c r="X35" s="131">
        <v>2</v>
      </c>
      <c r="Y35" s="131">
        <v>2</v>
      </c>
      <c r="Z35" s="131">
        <v>2</v>
      </c>
      <c r="AA35" s="131">
        <v>2</v>
      </c>
      <c r="AB35" s="131">
        <v>2</v>
      </c>
      <c r="AC35" s="131">
        <v>2</v>
      </c>
      <c r="AD35" s="131">
        <v>2</v>
      </c>
      <c r="AE35" s="131">
        <v>2</v>
      </c>
      <c r="AF35" s="131">
        <v>2</v>
      </c>
      <c r="AG35" s="131">
        <v>2</v>
      </c>
      <c r="AH35" s="131">
        <v>2</v>
      </c>
      <c r="AI35" s="131">
        <v>2</v>
      </c>
      <c r="AJ35" s="131">
        <v>2</v>
      </c>
      <c r="AK35" s="131">
        <v>2</v>
      </c>
      <c r="AL35" s="131">
        <v>2</v>
      </c>
      <c r="AM35" s="131">
        <v>2</v>
      </c>
      <c r="AN35" s="131">
        <v>2</v>
      </c>
      <c r="AO35" s="131">
        <v>2</v>
      </c>
      <c r="AP35" s="131">
        <v>2</v>
      </c>
      <c r="AQ35" s="131">
        <v>2</v>
      </c>
      <c r="AR35" s="131">
        <v>2</v>
      </c>
      <c r="AS35" s="131">
        <v>2</v>
      </c>
      <c r="AT35" s="11"/>
      <c r="AU35" s="11"/>
      <c r="AV35" s="8"/>
      <c r="AW35" s="8"/>
      <c r="AX35" s="8"/>
      <c r="AY35" s="8"/>
      <c r="AZ35" s="8"/>
      <c r="BA35" s="8"/>
      <c r="BB35" s="8"/>
      <c r="BC35" s="8"/>
      <c r="BD35" s="8"/>
      <c r="BE35" s="7"/>
      <c r="BF35" s="6">
        <f>SUM(E35:BE35)</f>
        <v>78</v>
      </c>
      <c r="BG35" s="6"/>
      <c r="BH35" s="12"/>
      <c r="BJ35" s="12"/>
    </row>
    <row r="36" spans="1:62" ht="29.25" customHeight="1">
      <c r="A36" s="88"/>
      <c r="B36" s="79"/>
      <c r="C36" s="80"/>
      <c r="D36" s="56" t="s">
        <v>8</v>
      </c>
      <c r="E36" s="51">
        <f>E35/2</f>
        <v>1</v>
      </c>
      <c r="F36" s="51">
        <f>F35/2</f>
        <v>1</v>
      </c>
      <c r="G36" s="51">
        <f>G35/2</f>
        <v>1</v>
      </c>
      <c r="H36" s="51">
        <f>H35/2</f>
        <v>1</v>
      </c>
      <c r="I36" s="51">
        <f>I35/2</f>
        <v>1</v>
      </c>
      <c r="J36" s="51">
        <f>J35/2</f>
        <v>1</v>
      </c>
      <c r="K36" s="51">
        <f>K35/2</f>
        <v>1</v>
      </c>
      <c r="L36" s="51">
        <f>L35/2</f>
        <v>1</v>
      </c>
      <c r="M36" s="51">
        <f>M35/2</f>
        <v>1</v>
      </c>
      <c r="N36" s="51">
        <f>N35/2</f>
        <v>1</v>
      </c>
      <c r="O36" s="51">
        <f>O35/2</f>
        <v>1</v>
      </c>
      <c r="P36" s="51">
        <f>P35/2</f>
        <v>1</v>
      </c>
      <c r="Q36" s="51">
        <f>Q35/2</f>
        <v>1</v>
      </c>
      <c r="R36" s="51">
        <f>R35/2</f>
        <v>1</v>
      </c>
      <c r="S36" s="51">
        <f>S35/2</f>
        <v>1</v>
      </c>
      <c r="T36" s="51">
        <f>T35/2</f>
        <v>1</v>
      </c>
      <c r="U36" s="51">
        <f>U35/2</f>
        <v>1</v>
      </c>
      <c r="V36" s="10"/>
      <c r="W36" s="10"/>
      <c r="X36" s="51">
        <f>X35/2</f>
        <v>1</v>
      </c>
      <c r="Y36" s="51">
        <f>Y35/2</f>
        <v>1</v>
      </c>
      <c r="Z36" s="51">
        <f>Z35/2</f>
        <v>1</v>
      </c>
      <c r="AA36" s="51">
        <f>AA35/2</f>
        <v>1</v>
      </c>
      <c r="AB36" s="51">
        <f>AB35/2</f>
        <v>1</v>
      </c>
      <c r="AC36" s="51">
        <f>AC35/2</f>
        <v>1</v>
      </c>
      <c r="AD36" s="51">
        <f>AD35/2</f>
        <v>1</v>
      </c>
      <c r="AE36" s="51">
        <f>AE35/2</f>
        <v>1</v>
      </c>
      <c r="AF36" s="51">
        <f>AF35/2</f>
        <v>1</v>
      </c>
      <c r="AG36" s="51">
        <f>AG35/2</f>
        <v>1</v>
      </c>
      <c r="AH36" s="51">
        <f>AH35/2</f>
        <v>1</v>
      </c>
      <c r="AI36" s="51">
        <f>AI35/2</f>
        <v>1</v>
      </c>
      <c r="AJ36" s="51">
        <f>AJ35/2</f>
        <v>1</v>
      </c>
      <c r="AK36" s="51">
        <f>AK35/2</f>
        <v>1</v>
      </c>
      <c r="AL36" s="51">
        <f>AL35/2</f>
        <v>1</v>
      </c>
      <c r="AM36" s="51">
        <f>AM35/2</f>
        <v>1</v>
      </c>
      <c r="AN36" s="51">
        <f>AN35/2</f>
        <v>1</v>
      </c>
      <c r="AO36" s="51">
        <f>AO35/2</f>
        <v>1</v>
      </c>
      <c r="AP36" s="51">
        <v>1</v>
      </c>
      <c r="AQ36" s="51"/>
      <c r="AR36" s="51"/>
      <c r="AS36" s="51">
        <f>AS35/2</f>
        <v>1</v>
      </c>
      <c r="AT36" s="11"/>
      <c r="AU36" s="11"/>
      <c r="AV36" s="8"/>
      <c r="AW36" s="8"/>
      <c r="AX36" s="8"/>
      <c r="AY36" s="8"/>
      <c r="AZ36" s="8"/>
      <c r="BA36" s="8"/>
      <c r="BB36" s="8"/>
      <c r="BC36" s="8"/>
      <c r="BD36" s="8"/>
      <c r="BE36" s="7"/>
      <c r="BF36" s="6"/>
      <c r="BG36" s="6">
        <f>SUM(E36:BE36)</f>
        <v>37</v>
      </c>
      <c r="BH36" s="18"/>
      <c r="BJ36" s="18"/>
    </row>
    <row r="37" spans="1:62" ht="12.75" customHeight="1">
      <c r="A37" s="88"/>
      <c r="B37" s="79" t="s">
        <v>62</v>
      </c>
      <c r="C37" s="80" t="s">
        <v>113</v>
      </c>
      <c r="D37" s="4" t="s">
        <v>7</v>
      </c>
      <c r="E37" s="3">
        <v>2</v>
      </c>
      <c r="F37" s="3">
        <v>2</v>
      </c>
      <c r="G37" s="3">
        <v>2</v>
      </c>
      <c r="H37" s="3">
        <v>2</v>
      </c>
      <c r="I37" s="3">
        <v>2</v>
      </c>
      <c r="J37" s="3">
        <v>2</v>
      </c>
      <c r="K37" s="3">
        <v>2</v>
      </c>
      <c r="L37" s="3">
        <v>2</v>
      </c>
      <c r="M37" s="3">
        <v>2</v>
      </c>
      <c r="N37" s="3">
        <v>2</v>
      </c>
      <c r="O37" s="3">
        <v>2</v>
      </c>
      <c r="P37" s="3">
        <v>2</v>
      </c>
      <c r="Q37" s="3">
        <v>2</v>
      </c>
      <c r="R37" s="3">
        <v>2</v>
      </c>
      <c r="S37" s="3">
        <v>2</v>
      </c>
      <c r="T37" s="3">
        <v>2</v>
      </c>
      <c r="U37" s="3">
        <v>2</v>
      </c>
      <c r="V37" s="10"/>
      <c r="W37" s="10"/>
      <c r="X37" s="131">
        <v>2</v>
      </c>
      <c r="Y37" s="131">
        <v>2</v>
      </c>
      <c r="Z37" s="131">
        <v>2</v>
      </c>
      <c r="AA37" s="131">
        <v>2</v>
      </c>
      <c r="AB37" s="131">
        <v>2</v>
      </c>
      <c r="AC37" s="131">
        <v>2</v>
      </c>
      <c r="AD37" s="131">
        <v>2</v>
      </c>
      <c r="AE37" s="131">
        <v>2</v>
      </c>
      <c r="AF37" s="131">
        <v>2</v>
      </c>
      <c r="AG37" s="131">
        <v>2</v>
      </c>
      <c r="AH37" s="131">
        <v>2</v>
      </c>
      <c r="AI37" s="131">
        <v>2</v>
      </c>
      <c r="AJ37" s="131">
        <v>2</v>
      </c>
      <c r="AK37" s="131">
        <v>2</v>
      </c>
      <c r="AL37" s="131">
        <v>2</v>
      </c>
      <c r="AM37" s="131">
        <v>2</v>
      </c>
      <c r="AN37" s="131">
        <v>2</v>
      </c>
      <c r="AO37" s="131">
        <v>2</v>
      </c>
      <c r="AP37" s="131">
        <v>2</v>
      </c>
      <c r="AQ37" s="131">
        <v>2</v>
      </c>
      <c r="AR37" s="131">
        <v>2</v>
      </c>
      <c r="AS37" s="131">
        <v>4</v>
      </c>
      <c r="AT37" s="11"/>
      <c r="AU37" s="11"/>
      <c r="AV37" s="8"/>
      <c r="AW37" s="8"/>
      <c r="AX37" s="8"/>
      <c r="AY37" s="8"/>
      <c r="AZ37" s="8"/>
      <c r="BA37" s="8"/>
      <c r="BB37" s="8"/>
      <c r="BC37" s="8"/>
      <c r="BD37" s="8"/>
      <c r="BE37" s="7"/>
      <c r="BF37" s="6">
        <f>SUM(E37:BE37)</f>
        <v>80</v>
      </c>
      <c r="BG37" s="6"/>
      <c r="BH37" s="12"/>
      <c r="BJ37" s="12"/>
    </row>
    <row r="38" spans="1:62" ht="12.75" customHeight="1">
      <c r="A38" s="88"/>
      <c r="B38" s="79"/>
      <c r="C38" s="80"/>
      <c r="D38" s="56" t="s">
        <v>8</v>
      </c>
      <c r="E38" s="51">
        <f>E37/2</f>
        <v>1</v>
      </c>
      <c r="F38" s="51">
        <f>F37/2</f>
        <v>1</v>
      </c>
      <c r="G38" s="51">
        <f>G37/2</f>
        <v>1</v>
      </c>
      <c r="H38" s="51">
        <f>H37/2</f>
        <v>1</v>
      </c>
      <c r="I38" s="51">
        <f>I37/2</f>
        <v>1</v>
      </c>
      <c r="J38" s="51">
        <f>J37/2</f>
        <v>1</v>
      </c>
      <c r="K38" s="51">
        <f>K37/2</f>
        <v>1</v>
      </c>
      <c r="L38" s="51">
        <f>L37/2</f>
        <v>1</v>
      </c>
      <c r="M38" s="51">
        <f>M37/2</f>
        <v>1</v>
      </c>
      <c r="N38" s="51">
        <f>N37/2</f>
        <v>1</v>
      </c>
      <c r="O38" s="51">
        <f>O37/2</f>
        <v>1</v>
      </c>
      <c r="P38" s="51">
        <f>P37/2</f>
        <v>1</v>
      </c>
      <c r="Q38" s="51">
        <f>Q37/2</f>
        <v>1</v>
      </c>
      <c r="R38" s="51">
        <f>R37/2</f>
        <v>1</v>
      </c>
      <c r="S38" s="51">
        <f>S37/2</f>
        <v>1</v>
      </c>
      <c r="T38" s="51">
        <f>T37/2</f>
        <v>1</v>
      </c>
      <c r="U38" s="51">
        <f>U37/2</f>
        <v>1</v>
      </c>
      <c r="V38" s="10"/>
      <c r="W38" s="10"/>
      <c r="X38" s="51">
        <f>X37/2</f>
        <v>1</v>
      </c>
      <c r="Y38" s="51">
        <f>Y37/2</f>
        <v>1</v>
      </c>
      <c r="Z38" s="51">
        <f>Z37/2</f>
        <v>1</v>
      </c>
      <c r="AA38" s="51">
        <f>AA37/2</f>
        <v>1</v>
      </c>
      <c r="AB38" s="51">
        <f>AB37/2</f>
        <v>1</v>
      </c>
      <c r="AC38" s="51">
        <f>AC37/2</f>
        <v>1</v>
      </c>
      <c r="AD38" s="51">
        <f>AD37/2</f>
        <v>1</v>
      </c>
      <c r="AE38" s="51">
        <f>AE37/2</f>
        <v>1</v>
      </c>
      <c r="AF38" s="51">
        <f>AF37/2</f>
        <v>1</v>
      </c>
      <c r="AG38" s="51">
        <f>AG37/2</f>
        <v>1</v>
      </c>
      <c r="AH38" s="51">
        <f>AH37/2</f>
        <v>1</v>
      </c>
      <c r="AI38" s="51">
        <f>AI37/2</f>
        <v>1</v>
      </c>
      <c r="AJ38" s="51">
        <f>AJ37/2</f>
        <v>1</v>
      </c>
      <c r="AK38" s="51">
        <f>AK37/2</f>
        <v>1</v>
      </c>
      <c r="AL38" s="51">
        <f>AL37/2</f>
        <v>1</v>
      </c>
      <c r="AM38" s="51">
        <f>AM37/2</f>
        <v>1</v>
      </c>
      <c r="AN38" s="51">
        <f>AN37/2</f>
        <v>1</v>
      </c>
      <c r="AO38" s="51">
        <f>AO37/2</f>
        <v>1</v>
      </c>
      <c r="AP38" s="51">
        <v>1</v>
      </c>
      <c r="AQ38" s="51">
        <v>2</v>
      </c>
      <c r="AR38" s="51">
        <v>2</v>
      </c>
      <c r="AS38" s="51">
        <f>AS37/2</f>
        <v>2</v>
      </c>
      <c r="AT38" s="11"/>
      <c r="AU38" s="11"/>
      <c r="AV38" s="8"/>
      <c r="AW38" s="8"/>
      <c r="AX38" s="8"/>
      <c r="AY38" s="8"/>
      <c r="AZ38" s="8"/>
      <c r="BA38" s="8"/>
      <c r="BB38" s="8"/>
      <c r="BC38" s="8"/>
      <c r="BD38" s="8"/>
      <c r="BE38" s="7"/>
      <c r="BF38" s="6"/>
      <c r="BG38" s="6">
        <f>SUM(E38:BE38)</f>
        <v>42</v>
      </c>
      <c r="BH38" s="18"/>
      <c r="BJ38" s="18"/>
    </row>
    <row r="39" spans="1:62" ht="12.75" customHeight="1">
      <c r="A39" s="88"/>
      <c r="B39" s="79" t="s">
        <v>65</v>
      </c>
      <c r="C39" s="80" t="s">
        <v>114</v>
      </c>
      <c r="D39" s="4" t="s">
        <v>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10"/>
      <c r="W39" s="10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>
        <v>1</v>
      </c>
      <c r="AO39" s="131">
        <v>1</v>
      </c>
      <c r="AP39" s="131">
        <v>5</v>
      </c>
      <c r="AQ39" s="131">
        <v>5</v>
      </c>
      <c r="AR39" s="131">
        <v>6</v>
      </c>
      <c r="AS39" s="131">
        <v>6</v>
      </c>
      <c r="AT39" s="11"/>
      <c r="AU39" s="11"/>
      <c r="AV39" s="8"/>
      <c r="AW39" s="8"/>
      <c r="AX39" s="8"/>
      <c r="AY39" s="8"/>
      <c r="AZ39" s="8"/>
      <c r="BA39" s="8"/>
      <c r="BB39" s="8"/>
      <c r="BC39" s="8"/>
      <c r="BD39" s="8"/>
      <c r="BE39" s="7"/>
      <c r="BF39" s="6">
        <f>SUM(E39:BE39)</f>
        <v>24</v>
      </c>
      <c r="BG39" s="6"/>
      <c r="BH39" s="12"/>
      <c r="BJ39" s="12"/>
    </row>
    <row r="40" spans="1:62" ht="12.75" customHeight="1">
      <c r="A40" s="88"/>
      <c r="B40" s="79"/>
      <c r="C40" s="80"/>
      <c r="D40" s="56" t="s">
        <v>8</v>
      </c>
      <c r="E40" s="51">
        <f>E39/2</f>
        <v>0</v>
      </c>
      <c r="F40" s="51">
        <f aca="true" t="shared" si="16" ref="F40:AS40">F39/2</f>
        <v>0</v>
      </c>
      <c r="G40" s="51">
        <f t="shared" si="16"/>
        <v>0</v>
      </c>
      <c r="H40" s="51">
        <f t="shared" si="16"/>
        <v>0</v>
      </c>
      <c r="I40" s="51">
        <f t="shared" si="16"/>
        <v>0</v>
      </c>
      <c r="J40" s="51">
        <f t="shared" si="16"/>
        <v>0</v>
      </c>
      <c r="K40" s="51">
        <f t="shared" si="16"/>
        <v>0</v>
      </c>
      <c r="L40" s="51">
        <f t="shared" si="16"/>
        <v>0</v>
      </c>
      <c r="M40" s="51">
        <f t="shared" si="16"/>
        <v>0</v>
      </c>
      <c r="N40" s="51">
        <f t="shared" si="16"/>
        <v>0</v>
      </c>
      <c r="O40" s="51">
        <f t="shared" si="16"/>
        <v>0</v>
      </c>
      <c r="P40" s="51">
        <f t="shared" si="16"/>
        <v>0</v>
      </c>
      <c r="Q40" s="51">
        <f t="shared" si="16"/>
        <v>0</v>
      </c>
      <c r="R40" s="51">
        <f t="shared" si="16"/>
        <v>0</v>
      </c>
      <c r="S40" s="51">
        <f t="shared" si="16"/>
        <v>0</v>
      </c>
      <c r="T40" s="51">
        <f t="shared" si="16"/>
        <v>0</v>
      </c>
      <c r="U40" s="51">
        <f t="shared" si="16"/>
        <v>0</v>
      </c>
      <c r="V40" s="10"/>
      <c r="W40" s="10"/>
      <c r="X40" s="51">
        <f>X39/2</f>
        <v>0</v>
      </c>
      <c r="Y40" s="51">
        <f t="shared" si="16"/>
        <v>0</v>
      </c>
      <c r="Z40" s="51">
        <f t="shared" si="16"/>
        <v>0</v>
      </c>
      <c r="AA40" s="51">
        <f t="shared" si="16"/>
        <v>0</v>
      </c>
      <c r="AB40" s="51">
        <f t="shared" si="16"/>
        <v>0</v>
      </c>
      <c r="AC40" s="51">
        <f t="shared" si="16"/>
        <v>0</v>
      </c>
      <c r="AD40" s="51">
        <f t="shared" si="16"/>
        <v>0</v>
      </c>
      <c r="AE40" s="51">
        <f t="shared" si="16"/>
        <v>0</v>
      </c>
      <c r="AF40" s="51">
        <f t="shared" si="16"/>
        <v>0</v>
      </c>
      <c r="AG40" s="51">
        <f t="shared" si="16"/>
        <v>0</v>
      </c>
      <c r="AH40" s="51">
        <f t="shared" si="16"/>
        <v>0</v>
      </c>
      <c r="AI40" s="51">
        <f t="shared" si="16"/>
        <v>0</v>
      </c>
      <c r="AJ40" s="51">
        <f t="shared" si="16"/>
        <v>0</v>
      </c>
      <c r="AK40" s="51">
        <f t="shared" si="16"/>
        <v>0</v>
      </c>
      <c r="AL40" s="51">
        <f t="shared" si="16"/>
        <v>0</v>
      </c>
      <c r="AM40" s="51">
        <f t="shared" si="16"/>
        <v>0</v>
      </c>
      <c r="AN40" s="51">
        <f t="shared" si="16"/>
        <v>0.5</v>
      </c>
      <c r="AO40" s="51">
        <f t="shared" si="16"/>
        <v>0.5</v>
      </c>
      <c r="AP40" s="51">
        <f t="shared" si="16"/>
        <v>2.5</v>
      </c>
      <c r="AQ40" s="51">
        <v>2.5</v>
      </c>
      <c r="AR40" s="51">
        <f t="shared" si="16"/>
        <v>3</v>
      </c>
      <c r="AS40" s="51">
        <f t="shared" si="16"/>
        <v>3</v>
      </c>
      <c r="AT40" s="11"/>
      <c r="AU40" s="11"/>
      <c r="AV40" s="8"/>
      <c r="AW40" s="8"/>
      <c r="AX40" s="8"/>
      <c r="AY40" s="8"/>
      <c r="AZ40" s="8"/>
      <c r="BA40" s="8"/>
      <c r="BB40" s="8"/>
      <c r="BC40" s="8"/>
      <c r="BD40" s="8"/>
      <c r="BE40" s="7"/>
      <c r="BF40" s="6"/>
      <c r="BG40" s="6">
        <f>SUM(E40:BE40)</f>
        <v>12</v>
      </c>
      <c r="BH40" s="18"/>
      <c r="BJ40" s="18"/>
    </row>
    <row r="41" spans="1:60" ht="12.75" customHeight="1">
      <c r="A41" s="88"/>
      <c r="B41" s="85" t="s">
        <v>20</v>
      </c>
      <c r="C41" s="85"/>
      <c r="D41" s="85"/>
      <c r="E41" s="6">
        <f>E13+E15+E17+E19+E21+E23+E25+E27+E29+E31+E33+E35+E37+E39</f>
        <v>36</v>
      </c>
      <c r="F41" s="6">
        <f aca="true" t="shared" si="17" ref="F41:U41">F13+F15+F17+F19+F21+F23+F25+F27+F29+F31+F33+F35+F37+F39</f>
        <v>36</v>
      </c>
      <c r="G41" s="6">
        <f t="shared" si="17"/>
        <v>36</v>
      </c>
      <c r="H41" s="6">
        <f t="shared" si="17"/>
        <v>36</v>
      </c>
      <c r="I41" s="6">
        <f t="shared" si="17"/>
        <v>36</v>
      </c>
      <c r="J41" s="6">
        <f t="shared" si="17"/>
        <v>36</v>
      </c>
      <c r="K41" s="6">
        <f t="shared" si="17"/>
        <v>36</v>
      </c>
      <c r="L41" s="6">
        <f t="shared" si="17"/>
        <v>36</v>
      </c>
      <c r="M41" s="6">
        <f t="shared" si="17"/>
        <v>36</v>
      </c>
      <c r="N41" s="6">
        <f t="shared" si="17"/>
        <v>36</v>
      </c>
      <c r="O41" s="6">
        <f t="shared" si="17"/>
        <v>36</v>
      </c>
      <c r="P41" s="6">
        <f t="shared" si="17"/>
        <v>36</v>
      </c>
      <c r="Q41" s="6">
        <f t="shared" si="17"/>
        <v>36</v>
      </c>
      <c r="R41" s="6">
        <f t="shared" si="17"/>
        <v>36</v>
      </c>
      <c r="S41" s="6">
        <f t="shared" si="17"/>
        <v>36</v>
      </c>
      <c r="T41" s="6">
        <f t="shared" si="17"/>
        <v>36</v>
      </c>
      <c r="U41" s="6">
        <f t="shared" si="17"/>
        <v>36</v>
      </c>
      <c r="V41" s="10"/>
      <c r="W41" s="10"/>
      <c r="X41" s="6">
        <f>X13+X15+X17+X19+X21+X23+X25+X27+X29+X31+X33+X35+X37+X39</f>
        <v>36</v>
      </c>
      <c r="Y41" s="6">
        <f aca="true" t="shared" si="18" ref="Y41:AS41">Y13+Y15+Y17+Y19+Y21+Y23+Y25+Y27+Y29+Y31+Y33+Y35+Y37+Y39</f>
        <v>36</v>
      </c>
      <c r="Z41" s="6">
        <f t="shared" si="18"/>
        <v>36</v>
      </c>
      <c r="AA41" s="6">
        <f t="shared" si="18"/>
        <v>36</v>
      </c>
      <c r="AB41" s="6">
        <f t="shared" si="18"/>
        <v>36</v>
      </c>
      <c r="AC41" s="6">
        <f t="shared" si="18"/>
        <v>36</v>
      </c>
      <c r="AD41" s="6">
        <f t="shared" si="18"/>
        <v>36</v>
      </c>
      <c r="AE41" s="6">
        <f t="shared" si="18"/>
        <v>36</v>
      </c>
      <c r="AF41" s="6">
        <f t="shared" si="18"/>
        <v>36</v>
      </c>
      <c r="AG41" s="6">
        <f t="shared" si="18"/>
        <v>36</v>
      </c>
      <c r="AH41" s="6">
        <f t="shared" si="18"/>
        <v>36</v>
      </c>
      <c r="AI41" s="6">
        <f t="shared" si="18"/>
        <v>36</v>
      </c>
      <c r="AJ41" s="6">
        <f t="shared" si="18"/>
        <v>36</v>
      </c>
      <c r="AK41" s="6">
        <f t="shared" si="18"/>
        <v>36</v>
      </c>
      <c r="AL41" s="6">
        <f t="shared" si="18"/>
        <v>36</v>
      </c>
      <c r="AM41" s="6">
        <f t="shared" si="18"/>
        <v>36</v>
      </c>
      <c r="AN41" s="6">
        <f t="shared" si="18"/>
        <v>36</v>
      </c>
      <c r="AO41" s="6">
        <f t="shared" si="18"/>
        <v>36</v>
      </c>
      <c r="AP41" s="6">
        <f t="shared" si="18"/>
        <v>36</v>
      </c>
      <c r="AQ41" s="6">
        <f t="shared" si="18"/>
        <v>36</v>
      </c>
      <c r="AR41" s="6">
        <f t="shared" si="18"/>
        <v>36</v>
      </c>
      <c r="AS41" s="6">
        <f t="shared" si="18"/>
        <v>36</v>
      </c>
      <c r="AT41" s="11"/>
      <c r="AU41" s="11"/>
      <c r="AV41" s="8"/>
      <c r="AW41" s="8"/>
      <c r="AX41" s="8"/>
      <c r="AY41" s="8"/>
      <c r="AZ41" s="8"/>
      <c r="BA41" s="8"/>
      <c r="BB41" s="8"/>
      <c r="BC41" s="8"/>
      <c r="BD41" s="8"/>
      <c r="BE41" s="7"/>
      <c r="BF41" s="6">
        <f>SUM(E41:BE41)</f>
        <v>1404</v>
      </c>
      <c r="BG41" s="6"/>
      <c r="BH41" s="16"/>
    </row>
    <row r="42" spans="1:59" ht="12.75" customHeight="1">
      <c r="A42" s="88"/>
      <c r="B42" s="94" t="s">
        <v>21</v>
      </c>
      <c r="C42" s="94"/>
      <c r="D42" s="94"/>
      <c r="E42" s="6">
        <f>E14+E16+E18+E20+E22+E24+E26+E28+E30+E32+E34+E36+E38+E40</f>
        <v>18</v>
      </c>
      <c r="F42" s="6">
        <f aca="true" t="shared" si="19" ref="F42:U42">F14+F16+F18+F20+F22+F24+F26+F28+F30+F32+F34+F36+F38+F40</f>
        <v>18</v>
      </c>
      <c r="G42" s="6">
        <f t="shared" si="19"/>
        <v>18</v>
      </c>
      <c r="H42" s="6">
        <f t="shared" si="19"/>
        <v>18</v>
      </c>
      <c r="I42" s="6">
        <f t="shared" si="19"/>
        <v>18</v>
      </c>
      <c r="J42" s="6">
        <f t="shared" si="19"/>
        <v>18</v>
      </c>
      <c r="K42" s="6">
        <f t="shared" si="19"/>
        <v>18</v>
      </c>
      <c r="L42" s="6">
        <f t="shared" si="19"/>
        <v>18</v>
      </c>
      <c r="M42" s="6">
        <f t="shared" si="19"/>
        <v>18</v>
      </c>
      <c r="N42" s="6">
        <f t="shared" si="19"/>
        <v>18</v>
      </c>
      <c r="O42" s="6">
        <f t="shared" si="19"/>
        <v>18</v>
      </c>
      <c r="P42" s="6">
        <f t="shared" si="19"/>
        <v>18</v>
      </c>
      <c r="Q42" s="6">
        <f t="shared" si="19"/>
        <v>18</v>
      </c>
      <c r="R42" s="6">
        <f t="shared" si="19"/>
        <v>18</v>
      </c>
      <c r="S42" s="6">
        <f t="shared" si="19"/>
        <v>18</v>
      </c>
      <c r="T42" s="6">
        <f t="shared" si="19"/>
        <v>18</v>
      </c>
      <c r="U42" s="6">
        <f t="shared" si="19"/>
        <v>18</v>
      </c>
      <c r="V42" s="10"/>
      <c r="W42" s="10"/>
      <c r="X42" s="6">
        <f>X14+X16+X18+X20+X22+X24+X26+X28+X30+X32+X34+X36+X38+X40</f>
        <v>18</v>
      </c>
      <c r="Y42" s="6">
        <f aca="true" t="shared" si="20" ref="Y42:AS42">Y14+Y16+Y18+Y20+Y22+Y24+Y26+Y28+Y30+Y32+Y34+Y36+Y38+Y40</f>
        <v>18</v>
      </c>
      <c r="Z42" s="6">
        <f t="shared" si="20"/>
        <v>18</v>
      </c>
      <c r="AA42" s="6">
        <f t="shared" si="20"/>
        <v>18</v>
      </c>
      <c r="AB42" s="6">
        <f t="shared" si="20"/>
        <v>18</v>
      </c>
      <c r="AC42" s="6">
        <f t="shared" si="20"/>
        <v>18</v>
      </c>
      <c r="AD42" s="6">
        <f t="shared" si="20"/>
        <v>18</v>
      </c>
      <c r="AE42" s="6">
        <f t="shared" si="20"/>
        <v>18</v>
      </c>
      <c r="AF42" s="6">
        <f t="shared" si="20"/>
        <v>18</v>
      </c>
      <c r="AG42" s="6">
        <f t="shared" si="20"/>
        <v>18</v>
      </c>
      <c r="AH42" s="6">
        <f t="shared" si="20"/>
        <v>18</v>
      </c>
      <c r="AI42" s="6">
        <f t="shared" si="20"/>
        <v>18</v>
      </c>
      <c r="AJ42" s="6">
        <f t="shared" si="20"/>
        <v>18</v>
      </c>
      <c r="AK42" s="6">
        <f t="shared" si="20"/>
        <v>18</v>
      </c>
      <c r="AL42" s="6">
        <f t="shared" si="20"/>
        <v>18</v>
      </c>
      <c r="AM42" s="6">
        <f t="shared" si="20"/>
        <v>18</v>
      </c>
      <c r="AN42" s="6">
        <f t="shared" si="20"/>
        <v>18</v>
      </c>
      <c r="AO42" s="6">
        <f t="shared" si="20"/>
        <v>18</v>
      </c>
      <c r="AP42" s="6">
        <f t="shared" si="20"/>
        <v>18</v>
      </c>
      <c r="AQ42" s="6">
        <f t="shared" si="20"/>
        <v>18</v>
      </c>
      <c r="AR42" s="6">
        <f t="shared" si="20"/>
        <v>18</v>
      </c>
      <c r="AS42" s="6">
        <f t="shared" si="20"/>
        <v>18</v>
      </c>
      <c r="AT42" s="11"/>
      <c r="AU42" s="11"/>
      <c r="AV42" s="8"/>
      <c r="AW42" s="8"/>
      <c r="AX42" s="8"/>
      <c r="AY42" s="8"/>
      <c r="AZ42" s="8"/>
      <c r="BA42" s="8"/>
      <c r="BB42" s="8"/>
      <c r="BC42" s="8"/>
      <c r="BD42" s="8"/>
      <c r="BE42" s="7"/>
      <c r="BF42" s="6"/>
      <c r="BG42" s="6">
        <f>SUM(E42:BF42)</f>
        <v>702</v>
      </c>
    </row>
    <row r="43" spans="1:60" ht="12.75" customHeight="1">
      <c r="A43" s="89"/>
      <c r="B43" s="94" t="s">
        <v>17</v>
      </c>
      <c r="C43" s="94"/>
      <c r="D43" s="94"/>
      <c r="E43" s="6">
        <f>E41+E42</f>
        <v>54</v>
      </c>
      <c r="F43" s="6">
        <f aca="true" t="shared" si="21" ref="F43:AS43">F41+F42</f>
        <v>54</v>
      </c>
      <c r="G43" s="6">
        <f t="shared" si="21"/>
        <v>54</v>
      </c>
      <c r="H43" s="6">
        <f t="shared" si="21"/>
        <v>54</v>
      </c>
      <c r="I43" s="6">
        <f t="shared" si="21"/>
        <v>54</v>
      </c>
      <c r="J43" s="6">
        <f t="shared" si="21"/>
        <v>54</v>
      </c>
      <c r="K43" s="6">
        <f t="shared" si="21"/>
        <v>54</v>
      </c>
      <c r="L43" s="6">
        <f t="shared" si="21"/>
        <v>54</v>
      </c>
      <c r="M43" s="6">
        <f t="shared" si="21"/>
        <v>54</v>
      </c>
      <c r="N43" s="6">
        <f t="shared" si="21"/>
        <v>54</v>
      </c>
      <c r="O43" s="6">
        <f t="shared" si="21"/>
        <v>54</v>
      </c>
      <c r="P43" s="6">
        <f t="shared" si="21"/>
        <v>54</v>
      </c>
      <c r="Q43" s="6">
        <f t="shared" si="21"/>
        <v>54</v>
      </c>
      <c r="R43" s="6">
        <f t="shared" si="21"/>
        <v>54</v>
      </c>
      <c r="S43" s="6">
        <f t="shared" si="21"/>
        <v>54</v>
      </c>
      <c r="T43" s="6">
        <f t="shared" si="21"/>
        <v>54</v>
      </c>
      <c r="U43" s="6">
        <f t="shared" si="21"/>
        <v>54</v>
      </c>
      <c r="V43" s="10"/>
      <c r="W43" s="10"/>
      <c r="X43" s="6">
        <f>X41+X42</f>
        <v>54</v>
      </c>
      <c r="Y43" s="6">
        <f t="shared" si="21"/>
        <v>54</v>
      </c>
      <c r="Z43" s="6">
        <f t="shared" si="21"/>
        <v>54</v>
      </c>
      <c r="AA43" s="6">
        <f t="shared" si="21"/>
        <v>54</v>
      </c>
      <c r="AB43" s="6">
        <f t="shared" si="21"/>
        <v>54</v>
      </c>
      <c r="AC43" s="6">
        <f t="shared" si="21"/>
        <v>54</v>
      </c>
      <c r="AD43" s="6">
        <f t="shared" si="21"/>
        <v>54</v>
      </c>
      <c r="AE43" s="6">
        <f t="shared" si="21"/>
        <v>54</v>
      </c>
      <c r="AF43" s="6">
        <f t="shared" si="21"/>
        <v>54</v>
      </c>
      <c r="AG43" s="6">
        <f t="shared" si="21"/>
        <v>54</v>
      </c>
      <c r="AH43" s="6">
        <f t="shared" si="21"/>
        <v>54</v>
      </c>
      <c r="AI43" s="6">
        <f t="shared" si="21"/>
        <v>54</v>
      </c>
      <c r="AJ43" s="6">
        <f t="shared" si="21"/>
        <v>54</v>
      </c>
      <c r="AK43" s="6">
        <f t="shared" si="21"/>
        <v>54</v>
      </c>
      <c r="AL43" s="6">
        <f t="shared" si="21"/>
        <v>54</v>
      </c>
      <c r="AM43" s="6">
        <f t="shared" si="21"/>
        <v>54</v>
      </c>
      <c r="AN43" s="6">
        <f t="shared" si="21"/>
        <v>54</v>
      </c>
      <c r="AO43" s="6">
        <f t="shared" si="21"/>
        <v>54</v>
      </c>
      <c r="AP43" s="6">
        <f t="shared" si="21"/>
        <v>54</v>
      </c>
      <c r="AQ43" s="6">
        <f t="shared" si="21"/>
        <v>54</v>
      </c>
      <c r="AR43" s="6">
        <f t="shared" si="21"/>
        <v>54</v>
      </c>
      <c r="AS43" s="17">
        <f t="shared" si="21"/>
        <v>54</v>
      </c>
      <c r="AT43" s="11"/>
      <c r="AU43" s="11"/>
      <c r="AV43" s="8"/>
      <c r="AW43" s="8"/>
      <c r="AX43" s="8"/>
      <c r="AY43" s="8"/>
      <c r="AZ43" s="8"/>
      <c r="BA43" s="8"/>
      <c r="BB43" s="8"/>
      <c r="BC43" s="8"/>
      <c r="BD43" s="8"/>
      <c r="BE43" s="7"/>
      <c r="BF43" s="81">
        <f>SUM(E43:BE43)</f>
        <v>2106</v>
      </c>
      <c r="BG43" s="81"/>
      <c r="BH43" s="15"/>
    </row>
    <row r="44" ht="12.75">
      <c r="C44" s="14"/>
    </row>
    <row r="45" ht="12.75">
      <c r="C45" s="14"/>
    </row>
    <row r="46" spans="3:25" ht="12.75">
      <c r="C46" s="14"/>
      <c r="W46" s="10"/>
      <c r="Y46" t="s">
        <v>24</v>
      </c>
    </row>
    <row r="48" spans="23:25" ht="12.75">
      <c r="W48" s="11"/>
      <c r="Y48" s="2" t="s">
        <v>25</v>
      </c>
    </row>
  </sheetData>
  <sheetProtection/>
  <mergeCells count="56">
    <mergeCell ref="B35:B36"/>
    <mergeCell ref="C35:C36"/>
    <mergeCell ref="B37:B38"/>
    <mergeCell ref="C37:C38"/>
    <mergeCell ref="A2:BG2"/>
    <mergeCell ref="BA4:BE4"/>
    <mergeCell ref="BF4:BF10"/>
    <mergeCell ref="BG4:BG10"/>
    <mergeCell ref="AA4:AD4"/>
    <mergeCell ref="AE4:AI4"/>
    <mergeCell ref="AJ4:AM4"/>
    <mergeCell ref="AN4:AR4"/>
    <mergeCell ref="AS4:AV4"/>
    <mergeCell ref="AW4:AZ4"/>
    <mergeCell ref="A4:A10"/>
    <mergeCell ref="B4:B10"/>
    <mergeCell ref="C4:C10"/>
    <mergeCell ref="D4:D10"/>
    <mergeCell ref="E4:I4"/>
    <mergeCell ref="J4:M4"/>
    <mergeCell ref="B41:D41"/>
    <mergeCell ref="B23:B24"/>
    <mergeCell ref="A11:A43"/>
    <mergeCell ref="B11:B12"/>
    <mergeCell ref="C11:C12"/>
    <mergeCell ref="B13:B14"/>
    <mergeCell ref="B43:D43"/>
    <mergeCell ref="B42:D42"/>
    <mergeCell ref="B15:B16"/>
    <mergeCell ref="B17:B18"/>
    <mergeCell ref="BF43:BG43"/>
    <mergeCell ref="B25:B26"/>
    <mergeCell ref="C25:C26"/>
    <mergeCell ref="B21:B22"/>
    <mergeCell ref="E7:BE7"/>
    <mergeCell ref="E9:BE9"/>
    <mergeCell ref="C19:C20"/>
    <mergeCell ref="B39:B40"/>
    <mergeCell ref="C39:C40"/>
    <mergeCell ref="C15:C16"/>
    <mergeCell ref="C33:C34"/>
    <mergeCell ref="B29:B30"/>
    <mergeCell ref="C27:C28"/>
    <mergeCell ref="C13:C14"/>
    <mergeCell ref="C29:C30"/>
    <mergeCell ref="C17:C18"/>
    <mergeCell ref="N4:R4"/>
    <mergeCell ref="S4:V4"/>
    <mergeCell ref="W4:Z4"/>
    <mergeCell ref="C23:C24"/>
    <mergeCell ref="B33:B34"/>
    <mergeCell ref="B19:B20"/>
    <mergeCell ref="B31:B32"/>
    <mergeCell ref="C31:C32"/>
    <mergeCell ref="B27:B28"/>
    <mergeCell ref="C21:C2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79"/>
  <sheetViews>
    <sheetView zoomScale="60" zoomScaleNormal="60" workbookViewId="0" topLeftCell="A22">
      <selection activeCell="AI39" sqref="AI39"/>
    </sheetView>
  </sheetViews>
  <sheetFormatPr defaultColWidth="9.00390625" defaultRowHeight="12.75"/>
  <cols>
    <col min="1" max="1" width="4.125" style="2" customWidth="1"/>
    <col min="2" max="2" width="10.75390625" style="2" customWidth="1"/>
    <col min="3" max="3" width="30.875" style="23" customWidth="1"/>
    <col min="4" max="4" width="9.125" style="2" customWidth="1"/>
    <col min="5" max="21" width="4.25390625" style="2" customWidth="1"/>
    <col min="22" max="22" width="4.25390625" style="38" customWidth="1"/>
    <col min="23" max="57" width="4.25390625" style="2" customWidth="1"/>
    <col min="58" max="58" width="6.625" style="23" customWidth="1"/>
    <col min="59" max="59" width="9.125" style="23" customWidth="1"/>
    <col min="60" max="60" width="9.125" style="12" customWidth="1"/>
    <col min="61" max="16384" width="9.125" style="2" customWidth="1"/>
  </cols>
  <sheetData>
    <row r="2" spans="1:59" ht="20.25">
      <c r="A2" s="132" t="s">
        <v>132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</row>
    <row r="5" spans="1:59" ht="15" customHeight="1">
      <c r="A5" s="95" t="s">
        <v>0</v>
      </c>
      <c r="B5" s="96" t="s">
        <v>1</v>
      </c>
      <c r="C5" s="96" t="s">
        <v>2</v>
      </c>
      <c r="D5" s="97" t="s">
        <v>3</v>
      </c>
      <c r="E5" s="74" t="s">
        <v>41</v>
      </c>
      <c r="F5" s="75"/>
      <c r="G5" s="75"/>
      <c r="H5" s="75"/>
      <c r="I5" s="76"/>
      <c r="J5" s="74" t="s">
        <v>42</v>
      </c>
      <c r="K5" s="75"/>
      <c r="L5" s="75"/>
      <c r="M5" s="76"/>
      <c r="N5" s="74" t="s">
        <v>43</v>
      </c>
      <c r="O5" s="75"/>
      <c r="P5" s="75"/>
      <c r="Q5" s="75"/>
      <c r="R5" s="76"/>
      <c r="S5" s="74" t="s">
        <v>44</v>
      </c>
      <c r="T5" s="75"/>
      <c r="U5" s="75"/>
      <c r="V5" s="76"/>
      <c r="W5" s="74" t="s">
        <v>45</v>
      </c>
      <c r="X5" s="75"/>
      <c r="Y5" s="75"/>
      <c r="Z5" s="76"/>
      <c r="AA5" s="74" t="s">
        <v>46</v>
      </c>
      <c r="AB5" s="75"/>
      <c r="AC5" s="75"/>
      <c r="AD5" s="76"/>
      <c r="AE5" s="74" t="s">
        <v>47</v>
      </c>
      <c r="AF5" s="75"/>
      <c r="AG5" s="75"/>
      <c r="AH5" s="75"/>
      <c r="AI5" s="76"/>
      <c r="AJ5" s="74" t="s">
        <v>48</v>
      </c>
      <c r="AK5" s="75"/>
      <c r="AL5" s="75"/>
      <c r="AM5" s="76"/>
      <c r="AN5" s="74" t="s">
        <v>49</v>
      </c>
      <c r="AO5" s="75"/>
      <c r="AP5" s="75"/>
      <c r="AQ5" s="75"/>
      <c r="AR5" s="76"/>
      <c r="AS5" s="74" t="s">
        <v>50</v>
      </c>
      <c r="AT5" s="75"/>
      <c r="AU5" s="75"/>
      <c r="AV5" s="76"/>
      <c r="AW5" s="74" t="s">
        <v>51</v>
      </c>
      <c r="AX5" s="75"/>
      <c r="AY5" s="75"/>
      <c r="AZ5" s="76"/>
      <c r="BA5" s="74" t="s">
        <v>52</v>
      </c>
      <c r="BB5" s="75"/>
      <c r="BC5" s="75"/>
      <c r="BD5" s="75"/>
      <c r="BE5" s="76"/>
      <c r="BF5" s="97" t="s">
        <v>23</v>
      </c>
      <c r="BG5" s="97" t="s">
        <v>40</v>
      </c>
    </row>
    <row r="6" spans="1:59" ht="15" customHeight="1">
      <c r="A6" s="95"/>
      <c r="B6" s="96"/>
      <c r="C6" s="96"/>
      <c r="D6" s="120"/>
      <c r="E6" s="52">
        <v>28</v>
      </c>
      <c r="F6" s="53">
        <f>E7+2</f>
        <v>4</v>
      </c>
      <c r="G6" s="53">
        <f aca="true" t="shared" si="0" ref="G6:BE6">F7+2</f>
        <v>11</v>
      </c>
      <c r="H6" s="53">
        <f t="shared" si="0"/>
        <v>18</v>
      </c>
      <c r="I6" s="53">
        <f t="shared" si="0"/>
        <v>25</v>
      </c>
      <c r="J6" s="53">
        <f>I7+2</f>
        <v>3</v>
      </c>
      <c r="K6" s="53">
        <f t="shared" si="0"/>
        <v>10</v>
      </c>
      <c r="L6" s="53">
        <f t="shared" si="0"/>
        <v>17</v>
      </c>
      <c r="M6" s="53">
        <f t="shared" si="0"/>
        <v>24</v>
      </c>
      <c r="N6" s="53">
        <f t="shared" si="0"/>
        <v>31</v>
      </c>
      <c r="O6" s="53">
        <f t="shared" si="0"/>
        <v>7</v>
      </c>
      <c r="P6" s="53">
        <f t="shared" si="0"/>
        <v>14</v>
      </c>
      <c r="Q6" s="53">
        <f t="shared" si="0"/>
        <v>21</v>
      </c>
      <c r="R6" s="53">
        <f t="shared" si="0"/>
        <v>28</v>
      </c>
      <c r="S6" s="53">
        <f t="shared" si="0"/>
        <v>5</v>
      </c>
      <c r="T6" s="53">
        <f t="shared" si="0"/>
        <v>12</v>
      </c>
      <c r="U6" s="53">
        <f t="shared" si="0"/>
        <v>19</v>
      </c>
      <c r="V6" s="53">
        <f t="shared" si="0"/>
        <v>26</v>
      </c>
      <c r="W6" s="53">
        <f>V7+2-31</f>
        <v>2</v>
      </c>
      <c r="X6" s="53">
        <f t="shared" si="0"/>
        <v>9</v>
      </c>
      <c r="Y6" s="53">
        <f t="shared" si="0"/>
        <v>16</v>
      </c>
      <c r="Z6" s="53">
        <f t="shared" si="0"/>
        <v>23</v>
      </c>
      <c r="AA6" s="53">
        <f t="shared" si="0"/>
        <v>30</v>
      </c>
      <c r="AB6" s="53">
        <f t="shared" si="0"/>
        <v>6</v>
      </c>
      <c r="AC6" s="53">
        <f t="shared" si="0"/>
        <v>13</v>
      </c>
      <c r="AD6" s="53">
        <f t="shared" si="0"/>
        <v>20</v>
      </c>
      <c r="AE6" s="53">
        <f t="shared" si="0"/>
        <v>27</v>
      </c>
      <c r="AF6" s="53">
        <f t="shared" si="0"/>
        <v>5</v>
      </c>
      <c r="AG6" s="53">
        <f t="shared" si="0"/>
        <v>12</v>
      </c>
      <c r="AH6" s="53">
        <f t="shared" si="0"/>
        <v>19</v>
      </c>
      <c r="AI6" s="53">
        <f t="shared" si="0"/>
        <v>26</v>
      </c>
      <c r="AJ6" s="53">
        <f>AI7+2-31</f>
        <v>2</v>
      </c>
      <c r="AK6" s="53">
        <f t="shared" si="0"/>
        <v>9</v>
      </c>
      <c r="AL6" s="53">
        <f t="shared" si="0"/>
        <v>16</v>
      </c>
      <c r="AM6" s="53">
        <f t="shared" si="0"/>
        <v>23</v>
      </c>
      <c r="AN6" s="53">
        <f>AM7+2</f>
        <v>30</v>
      </c>
      <c r="AO6" s="53">
        <f t="shared" si="0"/>
        <v>7</v>
      </c>
      <c r="AP6" s="53">
        <f t="shared" si="0"/>
        <v>14</v>
      </c>
      <c r="AQ6" s="53">
        <f t="shared" si="0"/>
        <v>21</v>
      </c>
      <c r="AR6" s="53">
        <f t="shared" si="0"/>
        <v>28</v>
      </c>
      <c r="AS6" s="53">
        <f t="shared" si="0"/>
        <v>4</v>
      </c>
      <c r="AT6" s="53">
        <f t="shared" si="0"/>
        <v>11</v>
      </c>
      <c r="AU6" s="53">
        <f t="shared" si="0"/>
        <v>18</v>
      </c>
      <c r="AV6" s="53">
        <f t="shared" si="0"/>
        <v>25</v>
      </c>
      <c r="AW6" s="53">
        <f>AV7+2-30</f>
        <v>2</v>
      </c>
      <c r="AX6" s="53">
        <f t="shared" si="0"/>
        <v>9</v>
      </c>
      <c r="AY6" s="53">
        <f t="shared" si="0"/>
        <v>16</v>
      </c>
      <c r="AZ6" s="53">
        <f t="shared" si="0"/>
        <v>23</v>
      </c>
      <c r="BA6" s="53">
        <f t="shared" si="0"/>
        <v>30</v>
      </c>
      <c r="BB6" s="53">
        <f t="shared" si="0"/>
        <v>6</v>
      </c>
      <c r="BC6" s="53">
        <f t="shared" si="0"/>
        <v>13</v>
      </c>
      <c r="BD6" s="53">
        <f t="shared" si="0"/>
        <v>20</v>
      </c>
      <c r="BE6" s="53">
        <f t="shared" si="0"/>
        <v>27</v>
      </c>
      <c r="BF6" s="121"/>
      <c r="BG6" s="97"/>
    </row>
    <row r="7" spans="1:59" ht="15" customHeight="1">
      <c r="A7" s="95"/>
      <c r="B7" s="96"/>
      <c r="C7" s="96"/>
      <c r="D7" s="120"/>
      <c r="E7" s="54">
        <v>2</v>
      </c>
      <c r="F7" s="55">
        <f>F6+5</f>
        <v>9</v>
      </c>
      <c r="G7" s="55">
        <f aca="true" t="shared" si="1" ref="G7:BD7">G6+5</f>
        <v>16</v>
      </c>
      <c r="H7" s="55">
        <f t="shared" si="1"/>
        <v>23</v>
      </c>
      <c r="I7" s="55">
        <v>1</v>
      </c>
      <c r="J7" s="55">
        <f t="shared" si="1"/>
        <v>8</v>
      </c>
      <c r="K7" s="55">
        <f t="shared" si="1"/>
        <v>15</v>
      </c>
      <c r="L7" s="55">
        <f t="shared" si="1"/>
        <v>22</v>
      </c>
      <c r="M7" s="55">
        <f t="shared" si="1"/>
        <v>29</v>
      </c>
      <c r="N7" s="55">
        <f>N6+5-31</f>
        <v>5</v>
      </c>
      <c r="O7" s="55">
        <f t="shared" si="1"/>
        <v>12</v>
      </c>
      <c r="P7" s="55">
        <f t="shared" si="1"/>
        <v>19</v>
      </c>
      <c r="Q7" s="55">
        <f t="shared" si="1"/>
        <v>26</v>
      </c>
      <c r="R7" s="55">
        <f>R6+5-30</f>
        <v>3</v>
      </c>
      <c r="S7" s="55">
        <f t="shared" si="1"/>
        <v>10</v>
      </c>
      <c r="T7" s="55">
        <f t="shared" si="1"/>
        <v>17</v>
      </c>
      <c r="U7" s="55">
        <f t="shared" si="1"/>
        <v>24</v>
      </c>
      <c r="V7" s="55">
        <f t="shared" si="1"/>
        <v>31</v>
      </c>
      <c r="W7" s="55">
        <f t="shared" si="1"/>
        <v>7</v>
      </c>
      <c r="X7" s="55">
        <f t="shared" si="1"/>
        <v>14</v>
      </c>
      <c r="Y7" s="55">
        <f t="shared" si="1"/>
        <v>21</v>
      </c>
      <c r="Z7" s="55">
        <f t="shared" si="1"/>
        <v>28</v>
      </c>
      <c r="AA7" s="55">
        <f>AA6+5-31</f>
        <v>4</v>
      </c>
      <c r="AB7" s="55">
        <f t="shared" si="1"/>
        <v>11</v>
      </c>
      <c r="AC7" s="55">
        <f t="shared" si="1"/>
        <v>18</v>
      </c>
      <c r="AD7" s="55">
        <f t="shared" si="1"/>
        <v>25</v>
      </c>
      <c r="AE7" s="55">
        <f>AE6+5-29</f>
        <v>3</v>
      </c>
      <c r="AF7" s="55">
        <f t="shared" si="1"/>
        <v>10</v>
      </c>
      <c r="AG7" s="55">
        <f t="shared" si="1"/>
        <v>17</v>
      </c>
      <c r="AH7" s="55">
        <f t="shared" si="1"/>
        <v>24</v>
      </c>
      <c r="AI7" s="55">
        <f t="shared" si="1"/>
        <v>31</v>
      </c>
      <c r="AJ7" s="55">
        <f t="shared" si="1"/>
        <v>7</v>
      </c>
      <c r="AK7" s="55">
        <f t="shared" si="1"/>
        <v>14</v>
      </c>
      <c r="AL7" s="55">
        <f t="shared" si="1"/>
        <v>21</v>
      </c>
      <c r="AM7" s="55">
        <f t="shared" si="1"/>
        <v>28</v>
      </c>
      <c r="AN7" s="55">
        <f>AN6+5-30</f>
        <v>5</v>
      </c>
      <c r="AO7" s="55">
        <f t="shared" si="1"/>
        <v>12</v>
      </c>
      <c r="AP7" s="55">
        <f t="shared" si="1"/>
        <v>19</v>
      </c>
      <c r="AQ7" s="55">
        <f t="shared" si="1"/>
        <v>26</v>
      </c>
      <c r="AR7" s="55">
        <f>AR6+5-31</f>
        <v>2</v>
      </c>
      <c r="AS7" s="55">
        <f t="shared" si="1"/>
        <v>9</v>
      </c>
      <c r="AT7" s="55">
        <f t="shared" si="1"/>
        <v>16</v>
      </c>
      <c r="AU7" s="55">
        <f t="shared" si="1"/>
        <v>23</v>
      </c>
      <c r="AV7" s="55">
        <f t="shared" si="1"/>
        <v>30</v>
      </c>
      <c r="AW7" s="55">
        <f t="shared" si="1"/>
        <v>7</v>
      </c>
      <c r="AX7" s="55">
        <f t="shared" si="1"/>
        <v>14</v>
      </c>
      <c r="AY7" s="55">
        <f t="shared" si="1"/>
        <v>21</v>
      </c>
      <c r="AZ7" s="55">
        <f t="shared" si="1"/>
        <v>28</v>
      </c>
      <c r="BA7" s="55">
        <f>BA6+5-31</f>
        <v>4</v>
      </c>
      <c r="BB7" s="55">
        <f t="shared" si="1"/>
        <v>11</v>
      </c>
      <c r="BC7" s="55">
        <f t="shared" si="1"/>
        <v>18</v>
      </c>
      <c r="BD7" s="55">
        <f t="shared" si="1"/>
        <v>25</v>
      </c>
      <c r="BE7" s="55">
        <f>BE6+5-31</f>
        <v>1</v>
      </c>
      <c r="BF7" s="121"/>
      <c r="BG7" s="97"/>
    </row>
    <row r="8" spans="1:59" ht="12.75">
      <c r="A8" s="95"/>
      <c r="B8" s="96"/>
      <c r="C8" s="96"/>
      <c r="D8" s="97"/>
      <c r="E8" s="98" t="s">
        <v>4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9"/>
      <c r="BF8" s="97"/>
      <c r="BG8" s="97"/>
    </row>
    <row r="9" spans="1:59" ht="12.75">
      <c r="A9" s="95"/>
      <c r="B9" s="96"/>
      <c r="C9" s="96"/>
      <c r="D9" s="97"/>
      <c r="E9" s="50">
        <v>35</v>
      </c>
      <c r="F9" s="3">
        <v>36</v>
      </c>
      <c r="G9" s="3">
        <v>37</v>
      </c>
      <c r="H9" s="3">
        <v>38</v>
      </c>
      <c r="I9" s="3">
        <v>39</v>
      </c>
      <c r="J9" s="3">
        <v>40</v>
      </c>
      <c r="K9" s="3">
        <v>41</v>
      </c>
      <c r="L9" s="4">
        <v>42</v>
      </c>
      <c r="M9" s="4">
        <v>43</v>
      </c>
      <c r="N9" s="4">
        <v>44</v>
      </c>
      <c r="O9" s="4">
        <v>45</v>
      </c>
      <c r="P9" s="4">
        <v>46</v>
      </c>
      <c r="Q9" s="4">
        <v>47</v>
      </c>
      <c r="R9" s="4">
        <v>48</v>
      </c>
      <c r="S9" s="4">
        <v>49</v>
      </c>
      <c r="T9" s="4">
        <v>50</v>
      </c>
      <c r="U9" s="4">
        <v>51</v>
      </c>
      <c r="V9" s="31">
        <v>52</v>
      </c>
      <c r="W9" s="4">
        <v>1</v>
      </c>
      <c r="X9" s="4">
        <v>2</v>
      </c>
      <c r="Y9" s="4">
        <v>3</v>
      </c>
      <c r="Z9" s="4">
        <v>4</v>
      </c>
      <c r="AA9" s="4">
        <v>5</v>
      </c>
      <c r="AB9" s="4">
        <v>6</v>
      </c>
      <c r="AC9" s="4">
        <v>7</v>
      </c>
      <c r="AD9" s="4">
        <v>8</v>
      </c>
      <c r="AE9" s="4">
        <v>9</v>
      </c>
      <c r="AF9" s="4">
        <v>10</v>
      </c>
      <c r="AG9" s="4">
        <v>11</v>
      </c>
      <c r="AH9" s="4">
        <v>12</v>
      </c>
      <c r="AI9" s="4">
        <v>13</v>
      </c>
      <c r="AJ9" s="4">
        <v>14</v>
      </c>
      <c r="AK9" s="4">
        <v>15</v>
      </c>
      <c r="AL9" s="4">
        <v>16</v>
      </c>
      <c r="AM9" s="4">
        <v>17</v>
      </c>
      <c r="AN9" s="4">
        <v>18</v>
      </c>
      <c r="AO9" s="4">
        <v>19</v>
      </c>
      <c r="AP9" s="4">
        <v>20</v>
      </c>
      <c r="AQ9" s="4">
        <v>21</v>
      </c>
      <c r="AR9" s="4">
        <v>22</v>
      </c>
      <c r="AS9" s="4">
        <v>23</v>
      </c>
      <c r="AT9" s="4">
        <v>24</v>
      </c>
      <c r="AU9" s="4">
        <v>25</v>
      </c>
      <c r="AV9" s="4">
        <v>26</v>
      </c>
      <c r="AW9" s="4">
        <v>27</v>
      </c>
      <c r="AX9" s="4">
        <v>28</v>
      </c>
      <c r="AY9" s="4">
        <v>29</v>
      </c>
      <c r="AZ9" s="4">
        <v>30</v>
      </c>
      <c r="BA9" s="4">
        <v>31</v>
      </c>
      <c r="BB9" s="4">
        <v>32</v>
      </c>
      <c r="BC9" s="4">
        <v>33</v>
      </c>
      <c r="BD9" s="4">
        <v>34</v>
      </c>
      <c r="BE9" s="4">
        <v>35</v>
      </c>
      <c r="BF9" s="97"/>
      <c r="BG9" s="97"/>
    </row>
    <row r="10" spans="1:59" ht="12.75">
      <c r="A10" s="95"/>
      <c r="B10" s="96"/>
      <c r="C10" s="96"/>
      <c r="D10" s="97"/>
      <c r="E10" s="82" t="s">
        <v>5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3"/>
      <c r="BF10" s="97"/>
      <c r="BG10" s="97"/>
    </row>
    <row r="11" spans="1:59" ht="12.75">
      <c r="A11" s="95"/>
      <c r="B11" s="96"/>
      <c r="C11" s="96"/>
      <c r="D11" s="97"/>
      <c r="E11" s="50">
        <v>1</v>
      </c>
      <c r="F11" s="3">
        <v>2</v>
      </c>
      <c r="G11" s="3">
        <v>3</v>
      </c>
      <c r="H11" s="3">
        <v>4</v>
      </c>
      <c r="I11" s="3">
        <v>5</v>
      </c>
      <c r="J11" s="3">
        <v>6</v>
      </c>
      <c r="K11" s="3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31">
        <v>18</v>
      </c>
      <c r="W11" s="31">
        <v>19</v>
      </c>
      <c r="X11" s="31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4">
        <v>34</v>
      </c>
      <c r="AM11" s="4">
        <v>35</v>
      </c>
      <c r="AN11" s="4">
        <v>36</v>
      </c>
      <c r="AO11" s="4">
        <v>37</v>
      </c>
      <c r="AP11" s="4">
        <v>38</v>
      </c>
      <c r="AQ11" s="4">
        <v>39</v>
      </c>
      <c r="AR11" s="32">
        <v>40</v>
      </c>
      <c r="AS11" s="32">
        <v>41</v>
      </c>
      <c r="AT11" s="32">
        <v>42</v>
      </c>
      <c r="AU11" s="32">
        <v>43</v>
      </c>
      <c r="AV11" s="32">
        <v>44</v>
      </c>
      <c r="AW11" s="32">
        <v>45</v>
      </c>
      <c r="AX11" s="32">
        <v>46</v>
      </c>
      <c r="AY11" s="32">
        <v>47</v>
      </c>
      <c r="AZ11" s="32">
        <v>48</v>
      </c>
      <c r="BA11" s="32">
        <v>49</v>
      </c>
      <c r="BB11" s="32">
        <v>50</v>
      </c>
      <c r="BC11" s="32">
        <v>51</v>
      </c>
      <c r="BD11" s="32">
        <v>52</v>
      </c>
      <c r="BE11" s="32">
        <v>53</v>
      </c>
      <c r="BF11" s="97"/>
      <c r="BG11" s="97"/>
    </row>
    <row r="12" spans="1:59" ht="12.75">
      <c r="A12" s="86" t="s">
        <v>18</v>
      </c>
      <c r="B12" s="101" t="s">
        <v>150</v>
      </c>
      <c r="C12" s="90" t="s">
        <v>149</v>
      </c>
      <c r="D12" s="29" t="s">
        <v>7</v>
      </c>
      <c r="E12" s="30">
        <f>E14+E16+E18</f>
        <v>6</v>
      </c>
      <c r="F12" s="30">
        <f aca="true" t="shared" si="2" ref="F12:AP12">F14+F16+F18</f>
        <v>6</v>
      </c>
      <c r="G12" s="30">
        <f t="shared" si="2"/>
        <v>6</v>
      </c>
      <c r="H12" s="30">
        <f t="shared" si="2"/>
        <v>6</v>
      </c>
      <c r="I12" s="30">
        <f t="shared" si="2"/>
        <v>6</v>
      </c>
      <c r="J12" s="30">
        <f t="shared" si="2"/>
        <v>6</v>
      </c>
      <c r="K12" s="30">
        <f t="shared" si="2"/>
        <v>6</v>
      </c>
      <c r="L12" s="30">
        <f t="shared" si="2"/>
        <v>6</v>
      </c>
      <c r="M12" s="30">
        <f t="shared" si="2"/>
        <v>6</v>
      </c>
      <c r="N12" s="30">
        <f t="shared" si="2"/>
        <v>6</v>
      </c>
      <c r="O12" s="30">
        <f t="shared" si="2"/>
        <v>6</v>
      </c>
      <c r="P12" s="30">
        <f t="shared" si="2"/>
        <v>8</v>
      </c>
      <c r="Q12" s="30">
        <f t="shared" si="2"/>
        <v>8</v>
      </c>
      <c r="R12" s="30">
        <f t="shared" si="2"/>
        <v>8</v>
      </c>
      <c r="S12" s="30">
        <f t="shared" si="2"/>
        <v>8</v>
      </c>
      <c r="T12" s="30">
        <f t="shared" si="2"/>
        <v>8</v>
      </c>
      <c r="U12" s="11"/>
      <c r="V12" s="10"/>
      <c r="W12" s="10"/>
      <c r="X12" s="30">
        <f t="shared" si="2"/>
        <v>4</v>
      </c>
      <c r="Y12" s="30">
        <f t="shared" si="2"/>
        <v>4</v>
      </c>
      <c r="Z12" s="30">
        <f t="shared" si="2"/>
        <v>4</v>
      </c>
      <c r="AA12" s="30">
        <f t="shared" si="2"/>
        <v>4</v>
      </c>
      <c r="AB12" s="30">
        <f t="shared" si="2"/>
        <v>4</v>
      </c>
      <c r="AC12" s="30">
        <f t="shared" si="2"/>
        <v>4</v>
      </c>
      <c r="AD12" s="30">
        <f t="shared" si="2"/>
        <v>4</v>
      </c>
      <c r="AE12" s="30">
        <f t="shared" si="2"/>
        <v>4</v>
      </c>
      <c r="AF12" s="30">
        <f t="shared" si="2"/>
        <v>4</v>
      </c>
      <c r="AG12" s="30">
        <f t="shared" si="2"/>
        <v>4</v>
      </c>
      <c r="AH12" s="30">
        <f t="shared" si="2"/>
        <v>4</v>
      </c>
      <c r="AI12" s="30">
        <f t="shared" si="2"/>
        <v>4</v>
      </c>
      <c r="AJ12" s="30">
        <f t="shared" si="2"/>
        <v>4</v>
      </c>
      <c r="AK12" s="30">
        <f t="shared" si="2"/>
        <v>4</v>
      </c>
      <c r="AL12" s="30">
        <f t="shared" si="2"/>
        <v>4</v>
      </c>
      <c r="AM12" s="30">
        <f t="shared" si="2"/>
        <v>4</v>
      </c>
      <c r="AN12" s="30">
        <f t="shared" si="2"/>
        <v>4</v>
      </c>
      <c r="AO12" s="30">
        <f t="shared" si="2"/>
        <v>4</v>
      </c>
      <c r="AP12" s="30">
        <f t="shared" si="2"/>
        <v>4</v>
      </c>
      <c r="AQ12" s="11"/>
      <c r="AR12" s="36"/>
      <c r="AS12" s="37"/>
      <c r="AT12" s="37"/>
      <c r="AU12" s="37"/>
      <c r="AV12" s="8"/>
      <c r="AW12" s="8"/>
      <c r="AX12" s="8"/>
      <c r="AY12" s="8"/>
      <c r="AZ12" s="8"/>
      <c r="BA12" s="8"/>
      <c r="BB12" s="8"/>
      <c r="BC12" s="8"/>
      <c r="BD12" s="8"/>
      <c r="BE12" s="7"/>
      <c r="BF12" s="30">
        <f>SUM(E12:BE12)</f>
        <v>182</v>
      </c>
      <c r="BG12" s="30"/>
    </row>
    <row r="13" spans="1:59" ht="12.75">
      <c r="A13" s="87"/>
      <c r="B13" s="101"/>
      <c r="C13" s="102"/>
      <c r="D13" s="29" t="s">
        <v>8</v>
      </c>
      <c r="E13" s="30">
        <f>E15+E17+E19</f>
        <v>3</v>
      </c>
      <c r="F13" s="30">
        <f aca="true" t="shared" si="3" ref="F13:AP13">F15+F17+F19</f>
        <v>3</v>
      </c>
      <c r="G13" s="30">
        <f t="shared" si="3"/>
        <v>3</v>
      </c>
      <c r="H13" s="30">
        <f t="shared" si="3"/>
        <v>3</v>
      </c>
      <c r="I13" s="30">
        <f t="shared" si="3"/>
        <v>3</v>
      </c>
      <c r="J13" s="30">
        <f t="shared" si="3"/>
        <v>3</v>
      </c>
      <c r="K13" s="30">
        <f t="shared" si="3"/>
        <v>3</v>
      </c>
      <c r="L13" s="30">
        <f t="shared" si="3"/>
        <v>3</v>
      </c>
      <c r="M13" s="30">
        <f t="shared" si="3"/>
        <v>3</v>
      </c>
      <c r="N13" s="30">
        <f t="shared" si="3"/>
        <v>3</v>
      </c>
      <c r="O13" s="30">
        <f t="shared" si="3"/>
        <v>3</v>
      </c>
      <c r="P13" s="30">
        <f t="shared" si="3"/>
        <v>4</v>
      </c>
      <c r="Q13" s="30">
        <f t="shared" si="3"/>
        <v>4</v>
      </c>
      <c r="R13" s="30">
        <f t="shared" si="3"/>
        <v>4</v>
      </c>
      <c r="S13" s="30">
        <f t="shared" si="3"/>
        <v>4</v>
      </c>
      <c r="T13" s="30">
        <f t="shared" si="3"/>
        <v>4</v>
      </c>
      <c r="U13" s="11"/>
      <c r="V13" s="10"/>
      <c r="W13" s="10"/>
      <c r="X13" s="30">
        <f t="shared" si="3"/>
        <v>2</v>
      </c>
      <c r="Y13" s="30">
        <f t="shared" si="3"/>
        <v>2</v>
      </c>
      <c r="Z13" s="30">
        <f t="shared" si="3"/>
        <v>2</v>
      </c>
      <c r="AA13" s="30">
        <f t="shared" si="3"/>
        <v>2</v>
      </c>
      <c r="AB13" s="30">
        <f t="shared" si="3"/>
        <v>2</v>
      </c>
      <c r="AC13" s="30">
        <f t="shared" si="3"/>
        <v>2</v>
      </c>
      <c r="AD13" s="30">
        <f t="shared" si="3"/>
        <v>2</v>
      </c>
      <c r="AE13" s="30">
        <f t="shared" si="3"/>
        <v>2</v>
      </c>
      <c r="AF13" s="30">
        <f t="shared" si="3"/>
        <v>2</v>
      </c>
      <c r="AG13" s="30">
        <f t="shared" si="3"/>
        <v>2</v>
      </c>
      <c r="AH13" s="30">
        <f t="shared" si="3"/>
        <v>2</v>
      </c>
      <c r="AI13" s="30">
        <f t="shared" si="3"/>
        <v>2</v>
      </c>
      <c r="AJ13" s="30">
        <f t="shared" si="3"/>
        <v>2</v>
      </c>
      <c r="AK13" s="30">
        <f t="shared" si="3"/>
        <v>2</v>
      </c>
      <c r="AL13" s="30">
        <f t="shared" si="3"/>
        <v>2</v>
      </c>
      <c r="AM13" s="30">
        <f t="shared" si="3"/>
        <v>2</v>
      </c>
      <c r="AN13" s="30">
        <f t="shared" si="3"/>
        <v>2</v>
      </c>
      <c r="AO13" s="30">
        <f t="shared" si="3"/>
        <v>2</v>
      </c>
      <c r="AP13" s="30">
        <f t="shared" si="3"/>
        <v>2</v>
      </c>
      <c r="AQ13" s="11"/>
      <c r="AR13" s="36"/>
      <c r="AS13" s="37"/>
      <c r="AT13" s="37"/>
      <c r="AU13" s="37"/>
      <c r="AV13" s="8"/>
      <c r="AW13" s="8"/>
      <c r="AX13" s="8"/>
      <c r="AY13" s="8"/>
      <c r="AZ13" s="8"/>
      <c r="BA13" s="8"/>
      <c r="BB13" s="8"/>
      <c r="BC13" s="8"/>
      <c r="BD13" s="8"/>
      <c r="BE13" s="7"/>
      <c r="BF13" s="30">
        <f>SUM(E13:BE13)</f>
        <v>91</v>
      </c>
      <c r="BG13" s="133">
        <f>SUM(E13:BF13)</f>
        <v>182</v>
      </c>
    </row>
    <row r="14" spans="1:59" ht="12.75" customHeight="1">
      <c r="A14" s="87"/>
      <c r="B14" s="103" t="s">
        <v>102</v>
      </c>
      <c r="C14" s="105" t="s">
        <v>116</v>
      </c>
      <c r="D14" s="31" t="s">
        <v>7</v>
      </c>
      <c r="E14" s="32">
        <v>2</v>
      </c>
      <c r="F14" s="32">
        <v>2</v>
      </c>
      <c r="G14" s="32">
        <v>2</v>
      </c>
      <c r="H14" s="32">
        <v>2</v>
      </c>
      <c r="I14" s="32">
        <v>2</v>
      </c>
      <c r="J14" s="32">
        <v>2</v>
      </c>
      <c r="K14" s="32">
        <v>2</v>
      </c>
      <c r="L14" s="32">
        <v>2</v>
      </c>
      <c r="M14" s="32">
        <v>2</v>
      </c>
      <c r="N14" s="32">
        <v>2</v>
      </c>
      <c r="O14" s="32">
        <v>2</v>
      </c>
      <c r="P14" s="32">
        <v>2</v>
      </c>
      <c r="Q14" s="32">
        <v>2</v>
      </c>
      <c r="R14" s="32">
        <v>2</v>
      </c>
      <c r="S14" s="32">
        <v>2</v>
      </c>
      <c r="T14" s="32">
        <v>2</v>
      </c>
      <c r="U14" s="11"/>
      <c r="V14" s="10"/>
      <c r="W14" s="10"/>
      <c r="X14" s="32">
        <v>4</v>
      </c>
      <c r="Y14" s="32">
        <v>4</v>
      </c>
      <c r="Z14" s="32">
        <v>4</v>
      </c>
      <c r="AA14" s="32">
        <v>4</v>
      </c>
      <c r="AB14" s="32">
        <v>4</v>
      </c>
      <c r="AC14" s="32">
        <v>4</v>
      </c>
      <c r="AD14" s="32">
        <v>4</v>
      </c>
      <c r="AE14" s="32">
        <v>4</v>
      </c>
      <c r="AF14" s="32">
        <v>4</v>
      </c>
      <c r="AG14" s="32">
        <v>4</v>
      </c>
      <c r="AH14" s="32">
        <v>4</v>
      </c>
      <c r="AI14" s="32">
        <v>4</v>
      </c>
      <c r="AJ14" s="32">
        <v>4</v>
      </c>
      <c r="AK14" s="32">
        <v>4</v>
      </c>
      <c r="AL14" s="32">
        <v>4</v>
      </c>
      <c r="AM14" s="32">
        <v>4</v>
      </c>
      <c r="AN14" s="32">
        <v>4</v>
      </c>
      <c r="AO14" s="32">
        <v>4</v>
      </c>
      <c r="AP14" s="32">
        <v>4</v>
      </c>
      <c r="AQ14" s="11"/>
      <c r="AR14" s="36"/>
      <c r="AS14" s="37"/>
      <c r="AT14" s="37"/>
      <c r="AU14" s="37"/>
      <c r="AV14" s="8"/>
      <c r="AW14" s="8"/>
      <c r="AX14" s="8"/>
      <c r="AY14" s="8"/>
      <c r="AZ14" s="8"/>
      <c r="BA14" s="8"/>
      <c r="BB14" s="8"/>
      <c r="BC14" s="8"/>
      <c r="BD14" s="8"/>
      <c r="BE14" s="7"/>
      <c r="BF14" s="30">
        <f>SUM(E14:BE14)</f>
        <v>108</v>
      </c>
      <c r="BG14" s="133"/>
    </row>
    <row r="15" spans="1:60" ht="12.75" customHeight="1">
      <c r="A15" s="87"/>
      <c r="B15" s="104"/>
      <c r="C15" s="106"/>
      <c r="D15" s="33" t="s">
        <v>8</v>
      </c>
      <c r="E15" s="34">
        <f>E14/2</f>
        <v>1</v>
      </c>
      <c r="F15" s="34">
        <f aca="true" t="shared" si="4" ref="F15:T15">F14/2</f>
        <v>1</v>
      </c>
      <c r="G15" s="34">
        <f t="shared" si="4"/>
        <v>1</v>
      </c>
      <c r="H15" s="34">
        <f t="shared" si="4"/>
        <v>1</v>
      </c>
      <c r="I15" s="34">
        <f t="shared" si="4"/>
        <v>1</v>
      </c>
      <c r="J15" s="34">
        <f t="shared" si="4"/>
        <v>1</v>
      </c>
      <c r="K15" s="34">
        <f t="shared" si="4"/>
        <v>1</v>
      </c>
      <c r="L15" s="34">
        <f t="shared" si="4"/>
        <v>1</v>
      </c>
      <c r="M15" s="34">
        <f t="shared" si="4"/>
        <v>1</v>
      </c>
      <c r="N15" s="34">
        <f t="shared" si="4"/>
        <v>1</v>
      </c>
      <c r="O15" s="34">
        <f t="shared" si="4"/>
        <v>1</v>
      </c>
      <c r="P15" s="34">
        <f t="shared" si="4"/>
        <v>1</v>
      </c>
      <c r="Q15" s="34">
        <f t="shared" si="4"/>
        <v>1</v>
      </c>
      <c r="R15" s="34">
        <f t="shared" si="4"/>
        <v>1</v>
      </c>
      <c r="S15" s="34">
        <f t="shared" si="4"/>
        <v>1</v>
      </c>
      <c r="T15" s="34">
        <f t="shared" si="4"/>
        <v>1</v>
      </c>
      <c r="U15" s="11"/>
      <c r="V15" s="10"/>
      <c r="W15" s="10"/>
      <c r="X15" s="34">
        <f>X14/2</f>
        <v>2</v>
      </c>
      <c r="Y15" s="34">
        <f aca="true" t="shared" si="5" ref="Y15:AP15">Y14/2</f>
        <v>2</v>
      </c>
      <c r="Z15" s="34">
        <f t="shared" si="5"/>
        <v>2</v>
      </c>
      <c r="AA15" s="34">
        <f t="shared" si="5"/>
        <v>2</v>
      </c>
      <c r="AB15" s="34">
        <f t="shared" si="5"/>
        <v>2</v>
      </c>
      <c r="AC15" s="34">
        <f t="shared" si="5"/>
        <v>2</v>
      </c>
      <c r="AD15" s="34">
        <f t="shared" si="5"/>
        <v>2</v>
      </c>
      <c r="AE15" s="34">
        <f t="shared" si="5"/>
        <v>2</v>
      </c>
      <c r="AF15" s="34">
        <f t="shared" si="5"/>
        <v>2</v>
      </c>
      <c r="AG15" s="34">
        <f t="shared" si="5"/>
        <v>2</v>
      </c>
      <c r="AH15" s="34">
        <f t="shared" si="5"/>
        <v>2</v>
      </c>
      <c r="AI15" s="34">
        <f t="shared" si="5"/>
        <v>2</v>
      </c>
      <c r="AJ15" s="34">
        <f t="shared" si="5"/>
        <v>2</v>
      </c>
      <c r="AK15" s="34">
        <f t="shared" si="5"/>
        <v>2</v>
      </c>
      <c r="AL15" s="34">
        <f t="shared" si="5"/>
        <v>2</v>
      </c>
      <c r="AM15" s="34">
        <f t="shared" si="5"/>
        <v>2</v>
      </c>
      <c r="AN15" s="34">
        <f t="shared" si="5"/>
        <v>2</v>
      </c>
      <c r="AO15" s="34">
        <f t="shared" si="5"/>
        <v>2</v>
      </c>
      <c r="AP15" s="34">
        <f t="shared" si="5"/>
        <v>2</v>
      </c>
      <c r="AQ15" s="11"/>
      <c r="AR15" s="36"/>
      <c r="AS15" s="37"/>
      <c r="AT15" s="37"/>
      <c r="AU15" s="37"/>
      <c r="AV15" s="8"/>
      <c r="AW15" s="8"/>
      <c r="AX15" s="8"/>
      <c r="AY15" s="8"/>
      <c r="AZ15" s="8"/>
      <c r="BA15" s="8"/>
      <c r="BB15" s="8"/>
      <c r="BC15" s="8"/>
      <c r="BD15" s="8"/>
      <c r="BE15" s="7"/>
      <c r="BF15" s="30"/>
      <c r="BG15" s="133">
        <f>SUM(E15:BF15)</f>
        <v>54</v>
      </c>
      <c r="BH15" s="40"/>
    </row>
    <row r="16" spans="1:59" ht="12.75" customHeight="1">
      <c r="A16" s="87"/>
      <c r="B16" s="103" t="s">
        <v>117</v>
      </c>
      <c r="C16" s="107" t="s">
        <v>118</v>
      </c>
      <c r="D16" s="31" t="s">
        <v>7</v>
      </c>
      <c r="E16" s="32">
        <v>2</v>
      </c>
      <c r="F16" s="32">
        <v>2</v>
      </c>
      <c r="G16" s="32">
        <v>2</v>
      </c>
      <c r="H16" s="32">
        <v>2</v>
      </c>
      <c r="I16" s="32">
        <v>2</v>
      </c>
      <c r="J16" s="32">
        <v>2</v>
      </c>
      <c r="K16" s="32">
        <v>2</v>
      </c>
      <c r="L16" s="32">
        <v>2</v>
      </c>
      <c r="M16" s="32">
        <v>2</v>
      </c>
      <c r="N16" s="32">
        <v>2</v>
      </c>
      <c r="O16" s="32">
        <v>2</v>
      </c>
      <c r="P16" s="32">
        <v>2</v>
      </c>
      <c r="Q16" s="32">
        <v>2</v>
      </c>
      <c r="R16" s="32">
        <v>2</v>
      </c>
      <c r="S16" s="32">
        <v>4</v>
      </c>
      <c r="T16" s="32">
        <v>4</v>
      </c>
      <c r="U16" s="11"/>
      <c r="V16" s="10"/>
      <c r="W16" s="10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11"/>
      <c r="AR16" s="36"/>
      <c r="AS16" s="37"/>
      <c r="AT16" s="37"/>
      <c r="AU16" s="37"/>
      <c r="AV16" s="8"/>
      <c r="AW16" s="8"/>
      <c r="AX16" s="8"/>
      <c r="AY16" s="8"/>
      <c r="AZ16" s="8"/>
      <c r="BA16" s="8"/>
      <c r="BB16" s="8"/>
      <c r="BC16" s="8"/>
      <c r="BD16" s="8"/>
      <c r="BE16" s="7"/>
      <c r="BF16" s="30">
        <f>SUM(E16:BE16)</f>
        <v>36</v>
      </c>
      <c r="BG16" s="133"/>
    </row>
    <row r="17" spans="1:60" ht="12.75" customHeight="1">
      <c r="A17" s="87"/>
      <c r="B17" s="104"/>
      <c r="C17" s="107"/>
      <c r="D17" s="33" t="s">
        <v>8</v>
      </c>
      <c r="E17" s="34">
        <f>E16/2</f>
        <v>1</v>
      </c>
      <c r="F17" s="34">
        <f aca="true" t="shared" si="6" ref="F17:T17">F16/2</f>
        <v>1</v>
      </c>
      <c r="G17" s="34">
        <f t="shared" si="6"/>
        <v>1</v>
      </c>
      <c r="H17" s="34">
        <f t="shared" si="6"/>
        <v>1</v>
      </c>
      <c r="I17" s="34">
        <f t="shared" si="6"/>
        <v>1</v>
      </c>
      <c r="J17" s="34">
        <f t="shared" si="6"/>
        <v>1</v>
      </c>
      <c r="K17" s="34">
        <f t="shared" si="6"/>
        <v>1</v>
      </c>
      <c r="L17" s="34">
        <f t="shared" si="6"/>
        <v>1</v>
      </c>
      <c r="M17" s="34">
        <f t="shared" si="6"/>
        <v>1</v>
      </c>
      <c r="N17" s="34">
        <f t="shared" si="6"/>
        <v>1</v>
      </c>
      <c r="O17" s="34">
        <f t="shared" si="6"/>
        <v>1</v>
      </c>
      <c r="P17" s="34">
        <f t="shared" si="6"/>
        <v>1</v>
      </c>
      <c r="Q17" s="34">
        <f t="shared" si="6"/>
        <v>1</v>
      </c>
      <c r="R17" s="34">
        <f t="shared" si="6"/>
        <v>1</v>
      </c>
      <c r="S17" s="34">
        <f t="shared" si="6"/>
        <v>2</v>
      </c>
      <c r="T17" s="34">
        <f t="shared" si="6"/>
        <v>2</v>
      </c>
      <c r="U17" s="11"/>
      <c r="V17" s="10"/>
      <c r="W17" s="10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11"/>
      <c r="AR17" s="36"/>
      <c r="AS17" s="37"/>
      <c r="AT17" s="37"/>
      <c r="AU17" s="37"/>
      <c r="AV17" s="8"/>
      <c r="AW17" s="8"/>
      <c r="AX17" s="8"/>
      <c r="AY17" s="8"/>
      <c r="AZ17" s="8"/>
      <c r="BA17" s="8"/>
      <c r="BB17" s="8"/>
      <c r="BC17" s="8"/>
      <c r="BD17" s="8"/>
      <c r="BE17" s="7"/>
      <c r="BF17" s="30"/>
      <c r="BG17" s="133">
        <f>SUM(E17:BF17)</f>
        <v>18</v>
      </c>
      <c r="BH17" s="40"/>
    </row>
    <row r="18" spans="1:59" ht="12.75" customHeight="1">
      <c r="A18" s="87"/>
      <c r="B18" s="103" t="s">
        <v>119</v>
      </c>
      <c r="C18" s="107" t="s">
        <v>120</v>
      </c>
      <c r="D18" s="31" t="s">
        <v>7</v>
      </c>
      <c r="E18" s="32">
        <v>2</v>
      </c>
      <c r="F18" s="32">
        <v>2</v>
      </c>
      <c r="G18" s="32">
        <v>2</v>
      </c>
      <c r="H18" s="32">
        <v>2</v>
      </c>
      <c r="I18" s="32">
        <v>2</v>
      </c>
      <c r="J18" s="32">
        <v>2</v>
      </c>
      <c r="K18" s="32">
        <v>2</v>
      </c>
      <c r="L18" s="32">
        <v>2</v>
      </c>
      <c r="M18" s="32">
        <v>2</v>
      </c>
      <c r="N18" s="32">
        <v>2</v>
      </c>
      <c r="O18" s="32">
        <v>2</v>
      </c>
      <c r="P18" s="32">
        <v>4</v>
      </c>
      <c r="Q18" s="32">
        <v>4</v>
      </c>
      <c r="R18" s="32">
        <v>4</v>
      </c>
      <c r="S18" s="32">
        <v>2</v>
      </c>
      <c r="T18" s="32">
        <v>2</v>
      </c>
      <c r="U18" s="11"/>
      <c r="V18" s="10"/>
      <c r="W18" s="10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11"/>
      <c r="AR18" s="36"/>
      <c r="AS18" s="37"/>
      <c r="AT18" s="37"/>
      <c r="AU18" s="37"/>
      <c r="AV18" s="8"/>
      <c r="AW18" s="8"/>
      <c r="AX18" s="8"/>
      <c r="AY18" s="8"/>
      <c r="AZ18" s="8"/>
      <c r="BA18" s="8"/>
      <c r="BB18" s="8"/>
      <c r="BC18" s="8"/>
      <c r="BD18" s="8"/>
      <c r="BE18" s="7"/>
      <c r="BF18" s="30">
        <f>SUM(E18:BE18)</f>
        <v>38</v>
      </c>
      <c r="BG18" s="133"/>
    </row>
    <row r="19" spans="1:61" ht="12.75" customHeight="1">
      <c r="A19" s="87"/>
      <c r="B19" s="104"/>
      <c r="C19" s="107"/>
      <c r="D19" s="33" t="s">
        <v>8</v>
      </c>
      <c r="E19" s="34">
        <f>E18/2</f>
        <v>1</v>
      </c>
      <c r="F19" s="34">
        <f aca="true" t="shared" si="7" ref="F19:T19">F18/2</f>
        <v>1</v>
      </c>
      <c r="G19" s="34">
        <f t="shared" si="7"/>
        <v>1</v>
      </c>
      <c r="H19" s="34">
        <f t="shared" si="7"/>
        <v>1</v>
      </c>
      <c r="I19" s="34">
        <f t="shared" si="7"/>
        <v>1</v>
      </c>
      <c r="J19" s="34">
        <f t="shared" si="7"/>
        <v>1</v>
      </c>
      <c r="K19" s="34">
        <f t="shared" si="7"/>
        <v>1</v>
      </c>
      <c r="L19" s="34">
        <f t="shared" si="7"/>
        <v>1</v>
      </c>
      <c r="M19" s="34">
        <f t="shared" si="7"/>
        <v>1</v>
      </c>
      <c r="N19" s="34">
        <f t="shared" si="7"/>
        <v>1</v>
      </c>
      <c r="O19" s="34">
        <f t="shared" si="7"/>
        <v>1</v>
      </c>
      <c r="P19" s="34">
        <f t="shared" si="7"/>
        <v>2</v>
      </c>
      <c r="Q19" s="34">
        <f t="shared" si="7"/>
        <v>2</v>
      </c>
      <c r="R19" s="34">
        <f t="shared" si="7"/>
        <v>2</v>
      </c>
      <c r="S19" s="34">
        <f t="shared" si="7"/>
        <v>1</v>
      </c>
      <c r="T19" s="34">
        <f t="shared" si="7"/>
        <v>1</v>
      </c>
      <c r="U19" s="11"/>
      <c r="V19" s="10"/>
      <c r="W19" s="10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11"/>
      <c r="AR19" s="36"/>
      <c r="AS19" s="37"/>
      <c r="AT19" s="37"/>
      <c r="AU19" s="37"/>
      <c r="AV19" s="8"/>
      <c r="AW19" s="8"/>
      <c r="AX19" s="8"/>
      <c r="AY19" s="8"/>
      <c r="AZ19" s="8"/>
      <c r="BA19" s="8"/>
      <c r="BB19" s="8"/>
      <c r="BC19" s="8"/>
      <c r="BD19" s="8"/>
      <c r="BE19" s="7"/>
      <c r="BF19" s="30"/>
      <c r="BG19" s="133">
        <f>SUM(E19:AP19)</f>
        <v>19</v>
      </c>
      <c r="BH19" s="40"/>
      <c r="BI19" s="41"/>
    </row>
    <row r="20" spans="1:59" ht="12.75" customHeight="1">
      <c r="A20" s="87"/>
      <c r="B20" s="101" t="s">
        <v>9</v>
      </c>
      <c r="C20" s="90" t="s">
        <v>54</v>
      </c>
      <c r="D20" s="29" t="s">
        <v>7</v>
      </c>
      <c r="E20" s="30">
        <f>E22+E24+E26+E28+E30</f>
        <v>8</v>
      </c>
      <c r="F20" s="30">
        <f aca="true" t="shared" si="8" ref="F20:AP20">F22+F24+F26+F28+F30</f>
        <v>10</v>
      </c>
      <c r="G20" s="30">
        <f t="shared" si="8"/>
        <v>8</v>
      </c>
      <c r="H20" s="30">
        <f t="shared" si="8"/>
        <v>10</v>
      </c>
      <c r="I20" s="30">
        <f t="shared" si="8"/>
        <v>8</v>
      </c>
      <c r="J20" s="30">
        <f t="shared" si="8"/>
        <v>10</v>
      </c>
      <c r="K20" s="30">
        <f t="shared" si="8"/>
        <v>8</v>
      </c>
      <c r="L20" s="30">
        <f t="shared" si="8"/>
        <v>10</v>
      </c>
      <c r="M20" s="30">
        <f t="shared" si="8"/>
        <v>8</v>
      </c>
      <c r="N20" s="30">
        <f t="shared" si="8"/>
        <v>10</v>
      </c>
      <c r="O20" s="30">
        <f t="shared" si="8"/>
        <v>8</v>
      </c>
      <c r="P20" s="30">
        <f t="shared" si="8"/>
        <v>10</v>
      </c>
      <c r="Q20" s="30">
        <f t="shared" si="8"/>
        <v>8</v>
      </c>
      <c r="R20" s="30">
        <f t="shared" si="8"/>
        <v>10</v>
      </c>
      <c r="S20" s="30">
        <f t="shared" si="8"/>
        <v>8</v>
      </c>
      <c r="T20" s="30">
        <f t="shared" si="8"/>
        <v>10</v>
      </c>
      <c r="U20" s="11"/>
      <c r="V20" s="10"/>
      <c r="W20" s="10"/>
      <c r="X20" s="30">
        <f t="shared" si="8"/>
        <v>10</v>
      </c>
      <c r="Y20" s="30">
        <f t="shared" si="8"/>
        <v>10</v>
      </c>
      <c r="Z20" s="30">
        <f t="shared" si="8"/>
        <v>10</v>
      </c>
      <c r="AA20" s="30">
        <f t="shared" si="8"/>
        <v>10</v>
      </c>
      <c r="AB20" s="30">
        <f t="shared" si="8"/>
        <v>10</v>
      </c>
      <c r="AC20" s="30">
        <f t="shared" si="8"/>
        <v>8</v>
      </c>
      <c r="AD20" s="30">
        <f t="shared" si="8"/>
        <v>8</v>
      </c>
      <c r="AE20" s="30">
        <f t="shared" si="8"/>
        <v>8</v>
      </c>
      <c r="AF20" s="30">
        <f t="shared" si="8"/>
        <v>8</v>
      </c>
      <c r="AG20" s="30">
        <f t="shared" si="8"/>
        <v>8</v>
      </c>
      <c r="AH20" s="30">
        <f t="shared" si="8"/>
        <v>8</v>
      </c>
      <c r="AI20" s="30">
        <f t="shared" si="8"/>
        <v>8</v>
      </c>
      <c r="AJ20" s="30">
        <f t="shared" si="8"/>
        <v>8</v>
      </c>
      <c r="AK20" s="30">
        <f t="shared" si="8"/>
        <v>8</v>
      </c>
      <c r="AL20" s="30">
        <f t="shared" si="8"/>
        <v>8</v>
      </c>
      <c r="AM20" s="30">
        <f t="shared" si="8"/>
        <v>8</v>
      </c>
      <c r="AN20" s="30">
        <f t="shared" si="8"/>
        <v>8</v>
      </c>
      <c r="AO20" s="30">
        <f t="shared" si="8"/>
        <v>8</v>
      </c>
      <c r="AP20" s="30">
        <f t="shared" si="8"/>
        <v>8</v>
      </c>
      <c r="AQ20" s="11"/>
      <c r="AR20" s="36"/>
      <c r="AS20" s="37"/>
      <c r="AT20" s="37"/>
      <c r="AU20" s="37"/>
      <c r="AV20" s="8"/>
      <c r="AW20" s="8"/>
      <c r="AX20" s="8"/>
      <c r="AY20" s="8"/>
      <c r="AZ20" s="8"/>
      <c r="BA20" s="8"/>
      <c r="BB20" s="8"/>
      <c r="BC20" s="8"/>
      <c r="BD20" s="8"/>
      <c r="BE20" s="7"/>
      <c r="BF20" s="30">
        <f>SUM(E20:BE20)</f>
        <v>306</v>
      </c>
      <c r="BG20" s="133"/>
    </row>
    <row r="21" spans="1:59" ht="12.75">
      <c r="A21" s="87"/>
      <c r="B21" s="101"/>
      <c r="C21" s="102"/>
      <c r="D21" s="29" t="s">
        <v>8</v>
      </c>
      <c r="E21" s="30">
        <f>E23+E25+E27+E29+E31</f>
        <v>4</v>
      </c>
      <c r="F21" s="30">
        <f aca="true" t="shared" si="9" ref="F21:AP21">F23+F25+F27+F29+F31</f>
        <v>5</v>
      </c>
      <c r="G21" s="30">
        <f t="shared" si="9"/>
        <v>4</v>
      </c>
      <c r="H21" s="30">
        <f t="shared" si="9"/>
        <v>5</v>
      </c>
      <c r="I21" s="30">
        <f t="shared" si="9"/>
        <v>4</v>
      </c>
      <c r="J21" s="30">
        <f t="shared" si="9"/>
        <v>5</v>
      </c>
      <c r="K21" s="30">
        <f t="shared" si="9"/>
        <v>4</v>
      </c>
      <c r="L21" s="30">
        <f t="shared" si="9"/>
        <v>5</v>
      </c>
      <c r="M21" s="30">
        <f t="shared" si="9"/>
        <v>4</v>
      </c>
      <c r="N21" s="30">
        <f t="shared" si="9"/>
        <v>5</v>
      </c>
      <c r="O21" s="30">
        <f t="shared" si="9"/>
        <v>4</v>
      </c>
      <c r="P21" s="30">
        <f t="shared" si="9"/>
        <v>5</v>
      </c>
      <c r="Q21" s="30">
        <f t="shared" si="9"/>
        <v>4</v>
      </c>
      <c r="R21" s="30">
        <f t="shared" si="9"/>
        <v>5</v>
      </c>
      <c r="S21" s="30">
        <f t="shared" si="9"/>
        <v>4</v>
      </c>
      <c r="T21" s="30">
        <f t="shared" si="9"/>
        <v>5</v>
      </c>
      <c r="U21" s="11"/>
      <c r="V21" s="10"/>
      <c r="W21" s="10"/>
      <c r="X21" s="30">
        <f t="shared" si="9"/>
        <v>5</v>
      </c>
      <c r="Y21" s="30">
        <f t="shared" si="9"/>
        <v>5</v>
      </c>
      <c r="Z21" s="30">
        <f t="shared" si="9"/>
        <v>5</v>
      </c>
      <c r="AA21" s="30">
        <f t="shared" si="9"/>
        <v>5</v>
      </c>
      <c r="AB21" s="30">
        <f t="shared" si="9"/>
        <v>5</v>
      </c>
      <c r="AC21" s="30">
        <f t="shared" si="9"/>
        <v>4</v>
      </c>
      <c r="AD21" s="30">
        <f t="shared" si="9"/>
        <v>4</v>
      </c>
      <c r="AE21" s="30">
        <f t="shared" si="9"/>
        <v>4</v>
      </c>
      <c r="AF21" s="30">
        <f t="shared" si="9"/>
        <v>4</v>
      </c>
      <c r="AG21" s="30">
        <f t="shared" si="9"/>
        <v>4</v>
      </c>
      <c r="AH21" s="30">
        <f t="shared" si="9"/>
        <v>4</v>
      </c>
      <c r="AI21" s="30">
        <f t="shared" si="9"/>
        <v>4</v>
      </c>
      <c r="AJ21" s="30">
        <f t="shared" si="9"/>
        <v>4</v>
      </c>
      <c r="AK21" s="30">
        <f t="shared" si="9"/>
        <v>4</v>
      </c>
      <c r="AL21" s="30">
        <f t="shared" si="9"/>
        <v>4</v>
      </c>
      <c r="AM21" s="30">
        <f t="shared" si="9"/>
        <v>4</v>
      </c>
      <c r="AN21" s="30">
        <f t="shared" si="9"/>
        <v>4</v>
      </c>
      <c r="AO21" s="30">
        <f t="shared" si="9"/>
        <v>4</v>
      </c>
      <c r="AP21" s="30">
        <f t="shared" si="9"/>
        <v>4</v>
      </c>
      <c r="AQ21" s="11"/>
      <c r="AR21" s="36"/>
      <c r="AS21" s="37"/>
      <c r="AT21" s="37"/>
      <c r="AU21" s="37"/>
      <c r="AV21" s="8"/>
      <c r="AW21" s="8"/>
      <c r="AX21" s="8"/>
      <c r="AY21" s="8"/>
      <c r="AZ21" s="8"/>
      <c r="BA21" s="8"/>
      <c r="BB21" s="8"/>
      <c r="BC21" s="8"/>
      <c r="BD21" s="8"/>
      <c r="BE21" s="7"/>
      <c r="BF21" s="30">
        <f>SUM(E21:BE21)</f>
        <v>153</v>
      </c>
      <c r="BG21" s="133">
        <f>SUM(E21:BF21)</f>
        <v>306</v>
      </c>
    </row>
    <row r="22" spans="1:59" ht="12.75" customHeight="1">
      <c r="A22" s="87"/>
      <c r="B22" s="103" t="s">
        <v>55</v>
      </c>
      <c r="C22" s="107" t="s">
        <v>121</v>
      </c>
      <c r="D22" s="31" t="s">
        <v>7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1"/>
      <c r="V22" s="10"/>
      <c r="W22" s="10"/>
      <c r="X22" s="32">
        <v>4</v>
      </c>
      <c r="Y22" s="32">
        <v>4</v>
      </c>
      <c r="Z22" s="32">
        <v>4</v>
      </c>
      <c r="AA22" s="32">
        <v>4</v>
      </c>
      <c r="AB22" s="32">
        <v>4</v>
      </c>
      <c r="AC22" s="32">
        <v>2</v>
      </c>
      <c r="AD22" s="32">
        <v>2</v>
      </c>
      <c r="AE22" s="32">
        <v>2</v>
      </c>
      <c r="AF22" s="32">
        <v>2</v>
      </c>
      <c r="AG22" s="32">
        <v>2</v>
      </c>
      <c r="AH22" s="32">
        <v>2</v>
      </c>
      <c r="AI22" s="32">
        <v>2</v>
      </c>
      <c r="AJ22" s="32">
        <v>2</v>
      </c>
      <c r="AK22" s="32">
        <v>2</v>
      </c>
      <c r="AL22" s="32">
        <v>2</v>
      </c>
      <c r="AM22" s="32">
        <v>2</v>
      </c>
      <c r="AN22" s="32">
        <v>2</v>
      </c>
      <c r="AO22" s="32">
        <v>2</v>
      </c>
      <c r="AP22" s="32">
        <v>2</v>
      </c>
      <c r="AQ22" s="11"/>
      <c r="AR22" s="36"/>
      <c r="AS22" s="37"/>
      <c r="AT22" s="37"/>
      <c r="AU22" s="37"/>
      <c r="AV22" s="8"/>
      <c r="AW22" s="8"/>
      <c r="AX22" s="8"/>
      <c r="AY22" s="8"/>
      <c r="AZ22" s="8"/>
      <c r="BA22" s="8"/>
      <c r="BB22" s="8"/>
      <c r="BC22" s="8"/>
      <c r="BD22" s="8"/>
      <c r="BE22" s="7"/>
      <c r="BF22" s="30">
        <f>SUM(E22:BE22)</f>
        <v>48</v>
      </c>
      <c r="BG22" s="133"/>
    </row>
    <row r="23" spans="1:60" ht="12.75" customHeight="1">
      <c r="A23" s="87"/>
      <c r="B23" s="104"/>
      <c r="C23" s="107"/>
      <c r="D23" s="33" t="s">
        <v>8</v>
      </c>
      <c r="E23" s="34">
        <f>E22</f>
        <v>0</v>
      </c>
      <c r="F23" s="34">
        <f>F22</f>
        <v>0</v>
      </c>
      <c r="G23" s="34">
        <f>G22</f>
        <v>0</v>
      </c>
      <c r="H23" s="34">
        <f>H22</f>
        <v>0</v>
      </c>
      <c r="I23" s="34">
        <f>I22</f>
        <v>0</v>
      </c>
      <c r="J23" s="34">
        <f>J22</f>
        <v>0</v>
      </c>
      <c r="K23" s="34">
        <f>K22</f>
        <v>0</v>
      </c>
      <c r="L23" s="34">
        <f>L22</f>
        <v>0</v>
      </c>
      <c r="M23" s="34">
        <f>M22</f>
        <v>0</v>
      </c>
      <c r="N23" s="34">
        <f>N22</f>
        <v>0</v>
      </c>
      <c r="O23" s="34">
        <f>O22</f>
        <v>0</v>
      </c>
      <c r="P23" s="34">
        <f>P22</f>
        <v>0</v>
      </c>
      <c r="Q23" s="34">
        <f>Q22</f>
        <v>0</v>
      </c>
      <c r="R23" s="34">
        <f>R22</f>
        <v>0</v>
      </c>
      <c r="S23" s="34">
        <f>S22</f>
        <v>0</v>
      </c>
      <c r="T23" s="34">
        <f>T22</f>
        <v>0</v>
      </c>
      <c r="U23" s="11"/>
      <c r="V23" s="10"/>
      <c r="W23" s="10"/>
      <c r="X23" s="34">
        <v>1</v>
      </c>
      <c r="Y23" s="34"/>
      <c r="Z23" s="34">
        <v>1</v>
      </c>
      <c r="AA23" s="34"/>
      <c r="AB23" s="34">
        <v>1</v>
      </c>
      <c r="AC23" s="34"/>
      <c r="AD23" s="34">
        <v>1</v>
      </c>
      <c r="AE23" s="34"/>
      <c r="AF23" s="34">
        <v>1</v>
      </c>
      <c r="AG23" s="34"/>
      <c r="AH23" s="34">
        <v>1</v>
      </c>
      <c r="AI23" s="34"/>
      <c r="AJ23" s="34">
        <v>1</v>
      </c>
      <c r="AK23" s="34"/>
      <c r="AL23" s="34">
        <v>1</v>
      </c>
      <c r="AM23" s="34"/>
      <c r="AN23" s="34">
        <v>1</v>
      </c>
      <c r="AO23" s="34">
        <v>1</v>
      </c>
      <c r="AP23" s="34">
        <v>1</v>
      </c>
      <c r="AQ23" s="11"/>
      <c r="AR23" s="36"/>
      <c r="AS23" s="37"/>
      <c r="AT23" s="37"/>
      <c r="AU23" s="37"/>
      <c r="AV23" s="8"/>
      <c r="AW23" s="8"/>
      <c r="AX23" s="8"/>
      <c r="AY23" s="8"/>
      <c r="AZ23" s="8"/>
      <c r="BA23" s="8"/>
      <c r="BB23" s="8"/>
      <c r="BC23" s="8"/>
      <c r="BD23" s="8"/>
      <c r="BE23" s="7"/>
      <c r="BF23" s="30"/>
      <c r="BG23" s="133">
        <f>SUM(E23:BF23)</f>
        <v>11</v>
      </c>
      <c r="BH23" s="40"/>
    </row>
    <row r="24" spans="1:59" ht="12.75" customHeight="1">
      <c r="A24" s="87"/>
      <c r="B24" s="103" t="s">
        <v>56</v>
      </c>
      <c r="C24" s="107" t="s">
        <v>95</v>
      </c>
      <c r="D24" s="31" t="s">
        <v>7</v>
      </c>
      <c r="E24" s="32">
        <v>2</v>
      </c>
      <c r="F24" s="32">
        <v>4</v>
      </c>
      <c r="G24" s="32">
        <v>2</v>
      </c>
      <c r="H24" s="32">
        <v>4</v>
      </c>
      <c r="I24" s="32">
        <v>2</v>
      </c>
      <c r="J24" s="32">
        <v>4</v>
      </c>
      <c r="K24" s="32">
        <v>2</v>
      </c>
      <c r="L24" s="32">
        <v>4</v>
      </c>
      <c r="M24" s="32">
        <v>2</v>
      </c>
      <c r="N24" s="32">
        <v>4</v>
      </c>
      <c r="O24" s="32">
        <v>2</v>
      </c>
      <c r="P24" s="32">
        <v>4</v>
      </c>
      <c r="Q24" s="32">
        <v>2</v>
      </c>
      <c r="R24" s="32">
        <v>4</v>
      </c>
      <c r="S24" s="32">
        <v>2</v>
      </c>
      <c r="T24" s="32">
        <v>4</v>
      </c>
      <c r="U24" s="11"/>
      <c r="V24" s="10"/>
      <c r="W24" s="10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11"/>
      <c r="AR24" s="36"/>
      <c r="AS24" s="37"/>
      <c r="AT24" s="37"/>
      <c r="AU24" s="37"/>
      <c r="AV24" s="8"/>
      <c r="AW24" s="8"/>
      <c r="AX24" s="8"/>
      <c r="AY24" s="8"/>
      <c r="AZ24" s="8"/>
      <c r="BA24" s="8"/>
      <c r="BB24" s="8"/>
      <c r="BC24" s="8"/>
      <c r="BD24" s="8"/>
      <c r="BE24" s="7"/>
      <c r="BF24" s="30">
        <f>SUM(E24:BE24)</f>
        <v>48</v>
      </c>
      <c r="BG24" s="133"/>
    </row>
    <row r="25" spans="1:60" ht="12.75" customHeight="1">
      <c r="A25" s="87"/>
      <c r="B25" s="104"/>
      <c r="C25" s="107"/>
      <c r="D25" s="33" t="s">
        <v>8</v>
      </c>
      <c r="E25" s="34"/>
      <c r="F25" s="34">
        <v>1</v>
      </c>
      <c r="G25" s="34"/>
      <c r="H25" s="34">
        <v>1</v>
      </c>
      <c r="I25" s="34"/>
      <c r="J25" s="34">
        <v>1</v>
      </c>
      <c r="K25" s="34"/>
      <c r="L25" s="34">
        <v>1</v>
      </c>
      <c r="M25" s="34"/>
      <c r="N25" s="34">
        <v>1</v>
      </c>
      <c r="O25" s="34">
        <v>1</v>
      </c>
      <c r="P25" s="34">
        <v>1</v>
      </c>
      <c r="Q25" s="34">
        <v>1</v>
      </c>
      <c r="R25" s="34">
        <v>1</v>
      </c>
      <c r="S25" s="34">
        <v>1</v>
      </c>
      <c r="T25" s="34">
        <v>1</v>
      </c>
      <c r="U25" s="11"/>
      <c r="V25" s="10"/>
      <c r="W25" s="10"/>
      <c r="X25" s="34">
        <f aca="true" t="shared" si="10" ref="X25:BH25">X24</f>
        <v>0</v>
      </c>
      <c r="Y25" s="34">
        <f t="shared" si="10"/>
        <v>0</v>
      </c>
      <c r="Z25" s="34">
        <f t="shared" si="10"/>
        <v>0</v>
      </c>
      <c r="AA25" s="34">
        <f t="shared" si="10"/>
        <v>0</v>
      </c>
      <c r="AB25" s="34">
        <f t="shared" si="10"/>
        <v>0</v>
      </c>
      <c r="AC25" s="34">
        <f t="shared" si="10"/>
        <v>0</v>
      </c>
      <c r="AD25" s="34">
        <f t="shared" si="10"/>
        <v>0</v>
      </c>
      <c r="AE25" s="34">
        <f t="shared" si="10"/>
        <v>0</v>
      </c>
      <c r="AF25" s="34">
        <f t="shared" si="10"/>
        <v>0</v>
      </c>
      <c r="AG25" s="34">
        <f t="shared" si="10"/>
        <v>0</v>
      </c>
      <c r="AH25" s="34">
        <f t="shared" si="10"/>
        <v>0</v>
      </c>
      <c r="AI25" s="34">
        <f t="shared" si="10"/>
        <v>0</v>
      </c>
      <c r="AJ25" s="34">
        <f t="shared" si="10"/>
        <v>0</v>
      </c>
      <c r="AK25" s="34">
        <f t="shared" si="10"/>
        <v>0</v>
      </c>
      <c r="AL25" s="34">
        <f t="shared" si="10"/>
        <v>0</v>
      </c>
      <c r="AM25" s="34">
        <f t="shared" si="10"/>
        <v>0</v>
      </c>
      <c r="AN25" s="34">
        <f t="shared" si="10"/>
        <v>0</v>
      </c>
      <c r="AO25" s="34">
        <f t="shared" si="10"/>
        <v>0</v>
      </c>
      <c r="AP25" s="34">
        <f t="shared" si="10"/>
        <v>0</v>
      </c>
      <c r="AQ25" s="11"/>
      <c r="AR25" s="36"/>
      <c r="AS25" s="37"/>
      <c r="AT25" s="37"/>
      <c r="AU25" s="37"/>
      <c r="AV25" s="8"/>
      <c r="AW25" s="8"/>
      <c r="AX25" s="8"/>
      <c r="AY25" s="8"/>
      <c r="AZ25" s="8"/>
      <c r="BA25" s="8"/>
      <c r="BB25" s="8"/>
      <c r="BC25" s="8"/>
      <c r="BD25" s="8"/>
      <c r="BE25" s="7"/>
      <c r="BF25" s="30"/>
      <c r="BG25" s="133">
        <f>SUM(E25:BF25)</f>
        <v>11</v>
      </c>
      <c r="BH25" s="40"/>
    </row>
    <row r="26" spans="1:59" ht="12.75" customHeight="1">
      <c r="A26" s="87"/>
      <c r="B26" s="103" t="s">
        <v>57</v>
      </c>
      <c r="C26" s="107" t="s">
        <v>92</v>
      </c>
      <c r="D26" s="31" t="s">
        <v>7</v>
      </c>
      <c r="E26" s="32">
        <v>2</v>
      </c>
      <c r="F26" s="32">
        <v>2</v>
      </c>
      <c r="G26" s="32">
        <v>2</v>
      </c>
      <c r="H26" s="32">
        <v>2</v>
      </c>
      <c r="I26" s="32">
        <v>2</v>
      </c>
      <c r="J26" s="32">
        <v>2</v>
      </c>
      <c r="K26" s="32">
        <v>2</v>
      </c>
      <c r="L26" s="32">
        <v>2</v>
      </c>
      <c r="M26" s="32">
        <v>2</v>
      </c>
      <c r="N26" s="32">
        <v>2</v>
      </c>
      <c r="O26" s="32">
        <v>2</v>
      </c>
      <c r="P26" s="32">
        <v>2</v>
      </c>
      <c r="Q26" s="32">
        <v>2</v>
      </c>
      <c r="R26" s="32">
        <v>2</v>
      </c>
      <c r="S26" s="32">
        <v>2</v>
      </c>
      <c r="T26" s="32">
        <v>2</v>
      </c>
      <c r="U26" s="11"/>
      <c r="V26" s="10"/>
      <c r="W26" s="10"/>
      <c r="X26" s="32">
        <v>2</v>
      </c>
      <c r="Y26" s="32">
        <v>2</v>
      </c>
      <c r="Z26" s="32">
        <v>2</v>
      </c>
      <c r="AA26" s="32">
        <v>2</v>
      </c>
      <c r="AB26" s="32">
        <v>2</v>
      </c>
      <c r="AC26" s="32">
        <v>2</v>
      </c>
      <c r="AD26" s="32">
        <v>2</v>
      </c>
      <c r="AE26" s="32">
        <v>2</v>
      </c>
      <c r="AF26" s="32">
        <v>2</v>
      </c>
      <c r="AG26" s="32">
        <v>2</v>
      </c>
      <c r="AH26" s="32">
        <v>2</v>
      </c>
      <c r="AI26" s="32">
        <v>2</v>
      </c>
      <c r="AJ26" s="32">
        <v>2</v>
      </c>
      <c r="AK26" s="32">
        <v>2</v>
      </c>
      <c r="AL26" s="32">
        <v>2</v>
      </c>
      <c r="AM26" s="32">
        <v>2</v>
      </c>
      <c r="AN26" s="32">
        <v>2</v>
      </c>
      <c r="AO26" s="32">
        <v>2</v>
      </c>
      <c r="AP26" s="32">
        <v>2</v>
      </c>
      <c r="AQ26" s="11"/>
      <c r="AR26" s="36"/>
      <c r="AS26" s="37"/>
      <c r="AT26" s="37"/>
      <c r="AU26" s="37"/>
      <c r="AV26" s="8"/>
      <c r="AW26" s="8"/>
      <c r="AX26" s="8"/>
      <c r="AY26" s="8"/>
      <c r="AZ26" s="8"/>
      <c r="BA26" s="8"/>
      <c r="BB26" s="8"/>
      <c r="BC26" s="8"/>
      <c r="BD26" s="8"/>
      <c r="BE26" s="7"/>
      <c r="BF26" s="30">
        <f>SUM(E26:BE26)</f>
        <v>70</v>
      </c>
      <c r="BG26" s="133"/>
    </row>
    <row r="27" spans="1:60" ht="12.75" customHeight="1">
      <c r="A27" s="87"/>
      <c r="B27" s="104"/>
      <c r="C27" s="107"/>
      <c r="D27" s="33" t="s">
        <v>8</v>
      </c>
      <c r="E27" s="34">
        <v>1</v>
      </c>
      <c r="F27" s="34">
        <v>1</v>
      </c>
      <c r="G27" s="34">
        <v>1</v>
      </c>
      <c r="H27" s="34">
        <v>1</v>
      </c>
      <c r="I27" s="34">
        <v>1</v>
      </c>
      <c r="J27" s="34">
        <v>1</v>
      </c>
      <c r="K27" s="34">
        <v>1</v>
      </c>
      <c r="L27" s="34">
        <v>1</v>
      </c>
      <c r="M27" s="34">
        <v>1</v>
      </c>
      <c r="N27" s="34">
        <v>1</v>
      </c>
      <c r="O27" s="34"/>
      <c r="P27" s="34">
        <v>1</v>
      </c>
      <c r="Q27" s="34"/>
      <c r="R27" s="34">
        <v>1</v>
      </c>
      <c r="S27" s="34"/>
      <c r="T27" s="34">
        <v>1</v>
      </c>
      <c r="U27" s="11"/>
      <c r="V27" s="10"/>
      <c r="W27" s="10"/>
      <c r="X27" s="34">
        <v>1</v>
      </c>
      <c r="Y27" s="34">
        <v>2</v>
      </c>
      <c r="Z27" s="34">
        <v>1</v>
      </c>
      <c r="AA27" s="34">
        <v>2</v>
      </c>
      <c r="AB27" s="34">
        <v>1</v>
      </c>
      <c r="AC27" s="34">
        <v>1</v>
      </c>
      <c r="AD27" s="34"/>
      <c r="AE27" s="34">
        <v>1</v>
      </c>
      <c r="AF27" s="34"/>
      <c r="AG27" s="34">
        <v>1</v>
      </c>
      <c r="AH27" s="34"/>
      <c r="AI27" s="34">
        <v>1</v>
      </c>
      <c r="AJ27" s="34"/>
      <c r="AK27" s="34">
        <v>1</v>
      </c>
      <c r="AL27" s="34"/>
      <c r="AM27" s="34">
        <v>1</v>
      </c>
      <c r="AN27" s="34"/>
      <c r="AO27" s="34"/>
      <c r="AP27" s="34"/>
      <c r="AQ27" s="11"/>
      <c r="AR27" s="36"/>
      <c r="AS27" s="37"/>
      <c r="AT27" s="37"/>
      <c r="AU27" s="37"/>
      <c r="AV27" s="8"/>
      <c r="AW27" s="8"/>
      <c r="AX27" s="8"/>
      <c r="AY27" s="8"/>
      <c r="AZ27" s="8"/>
      <c r="BA27" s="8"/>
      <c r="BB27" s="8"/>
      <c r="BC27" s="8"/>
      <c r="BD27" s="8"/>
      <c r="BE27" s="7"/>
      <c r="BF27" s="30"/>
      <c r="BG27" s="133">
        <f>SUM(E27:BF27)</f>
        <v>26</v>
      </c>
      <c r="BH27" s="40"/>
    </row>
    <row r="28" spans="1:59" ht="12.75" customHeight="1">
      <c r="A28" s="87"/>
      <c r="B28" s="103" t="s">
        <v>58</v>
      </c>
      <c r="C28" s="107" t="s">
        <v>53</v>
      </c>
      <c r="D28" s="31" t="s">
        <v>7</v>
      </c>
      <c r="E28" s="32">
        <v>2</v>
      </c>
      <c r="F28" s="32">
        <v>2</v>
      </c>
      <c r="G28" s="32">
        <v>2</v>
      </c>
      <c r="H28" s="32">
        <v>2</v>
      </c>
      <c r="I28" s="32">
        <v>2</v>
      </c>
      <c r="J28" s="32">
        <v>2</v>
      </c>
      <c r="K28" s="32">
        <v>2</v>
      </c>
      <c r="L28" s="32">
        <v>2</v>
      </c>
      <c r="M28" s="32">
        <v>2</v>
      </c>
      <c r="N28" s="32">
        <v>2</v>
      </c>
      <c r="O28" s="32">
        <v>2</v>
      </c>
      <c r="P28" s="32">
        <v>2</v>
      </c>
      <c r="Q28" s="32">
        <v>2</v>
      </c>
      <c r="R28" s="32">
        <v>2</v>
      </c>
      <c r="S28" s="32">
        <v>2</v>
      </c>
      <c r="T28" s="32">
        <v>2</v>
      </c>
      <c r="U28" s="11"/>
      <c r="V28" s="10"/>
      <c r="W28" s="10"/>
      <c r="X28" s="32">
        <v>2</v>
      </c>
      <c r="Y28" s="32">
        <v>2</v>
      </c>
      <c r="Z28" s="32">
        <v>2</v>
      </c>
      <c r="AA28" s="32">
        <v>2</v>
      </c>
      <c r="AB28" s="32">
        <v>2</v>
      </c>
      <c r="AC28" s="32">
        <v>2</v>
      </c>
      <c r="AD28" s="32">
        <v>2</v>
      </c>
      <c r="AE28" s="32">
        <v>2</v>
      </c>
      <c r="AF28" s="32">
        <v>2</v>
      </c>
      <c r="AG28" s="32">
        <v>2</v>
      </c>
      <c r="AH28" s="32">
        <v>2</v>
      </c>
      <c r="AI28" s="32">
        <v>2</v>
      </c>
      <c r="AJ28" s="32">
        <v>2</v>
      </c>
      <c r="AK28" s="32">
        <v>2</v>
      </c>
      <c r="AL28" s="32">
        <v>2</v>
      </c>
      <c r="AM28" s="32">
        <v>2</v>
      </c>
      <c r="AN28" s="32">
        <v>2</v>
      </c>
      <c r="AO28" s="32">
        <v>2</v>
      </c>
      <c r="AP28" s="32">
        <v>2</v>
      </c>
      <c r="AQ28" s="11"/>
      <c r="AR28" s="36"/>
      <c r="AS28" s="37"/>
      <c r="AT28" s="37"/>
      <c r="AU28" s="37"/>
      <c r="AV28" s="8"/>
      <c r="AW28" s="8"/>
      <c r="AX28" s="8"/>
      <c r="AY28" s="8"/>
      <c r="AZ28" s="8"/>
      <c r="BA28" s="8"/>
      <c r="BB28" s="8"/>
      <c r="BC28" s="8"/>
      <c r="BD28" s="8"/>
      <c r="BE28" s="7"/>
      <c r="BF28" s="30">
        <f>SUM(E28:BE28)</f>
        <v>70</v>
      </c>
      <c r="BG28" s="133"/>
    </row>
    <row r="29" spans="1:60" ht="12.75" customHeight="1">
      <c r="A29" s="87"/>
      <c r="B29" s="104"/>
      <c r="C29" s="107"/>
      <c r="D29" s="33" t="s">
        <v>8</v>
      </c>
      <c r="E29" s="34">
        <f>E28</f>
        <v>2</v>
      </c>
      <c r="F29" s="34">
        <f aca="true" t="shared" si="11" ref="F29:AP29">F28</f>
        <v>2</v>
      </c>
      <c r="G29" s="34">
        <f t="shared" si="11"/>
        <v>2</v>
      </c>
      <c r="H29" s="34">
        <f t="shared" si="11"/>
        <v>2</v>
      </c>
      <c r="I29" s="34">
        <f t="shared" si="11"/>
        <v>2</v>
      </c>
      <c r="J29" s="34">
        <f t="shared" si="11"/>
        <v>2</v>
      </c>
      <c r="K29" s="34">
        <f t="shared" si="11"/>
        <v>2</v>
      </c>
      <c r="L29" s="34">
        <f t="shared" si="11"/>
        <v>2</v>
      </c>
      <c r="M29" s="34">
        <f t="shared" si="11"/>
        <v>2</v>
      </c>
      <c r="N29" s="34">
        <f t="shared" si="11"/>
        <v>2</v>
      </c>
      <c r="O29" s="34">
        <f t="shared" si="11"/>
        <v>2</v>
      </c>
      <c r="P29" s="34">
        <f t="shared" si="11"/>
        <v>2</v>
      </c>
      <c r="Q29" s="34">
        <f t="shared" si="11"/>
        <v>2</v>
      </c>
      <c r="R29" s="34">
        <f t="shared" si="11"/>
        <v>2</v>
      </c>
      <c r="S29" s="34">
        <f t="shared" si="11"/>
        <v>2</v>
      </c>
      <c r="T29" s="34">
        <f t="shared" si="11"/>
        <v>2</v>
      </c>
      <c r="U29" s="11"/>
      <c r="V29" s="10"/>
      <c r="W29" s="10"/>
      <c r="X29" s="34">
        <f t="shared" si="11"/>
        <v>2</v>
      </c>
      <c r="Y29" s="34">
        <f t="shared" si="11"/>
        <v>2</v>
      </c>
      <c r="Z29" s="34">
        <f t="shared" si="11"/>
        <v>2</v>
      </c>
      <c r="AA29" s="34">
        <f t="shared" si="11"/>
        <v>2</v>
      </c>
      <c r="AB29" s="34">
        <f t="shared" si="11"/>
        <v>2</v>
      </c>
      <c r="AC29" s="34">
        <f t="shared" si="11"/>
        <v>2</v>
      </c>
      <c r="AD29" s="34">
        <f t="shared" si="11"/>
        <v>2</v>
      </c>
      <c r="AE29" s="34">
        <f t="shared" si="11"/>
        <v>2</v>
      </c>
      <c r="AF29" s="34">
        <f t="shared" si="11"/>
        <v>2</v>
      </c>
      <c r="AG29" s="34">
        <f t="shared" si="11"/>
        <v>2</v>
      </c>
      <c r="AH29" s="34">
        <f t="shared" si="11"/>
        <v>2</v>
      </c>
      <c r="AI29" s="34">
        <f t="shared" si="11"/>
        <v>2</v>
      </c>
      <c r="AJ29" s="34">
        <f t="shared" si="11"/>
        <v>2</v>
      </c>
      <c r="AK29" s="34">
        <f t="shared" si="11"/>
        <v>2</v>
      </c>
      <c r="AL29" s="34">
        <f t="shared" si="11"/>
        <v>2</v>
      </c>
      <c r="AM29" s="34">
        <f t="shared" si="11"/>
        <v>2</v>
      </c>
      <c r="AN29" s="34">
        <f t="shared" si="11"/>
        <v>2</v>
      </c>
      <c r="AO29" s="34">
        <f t="shared" si="11"/>
        <v>2</v>
      </c>
      <c r="AP29" s="34">
        <f t="shared" si="11"/>
        <v>2</v>
      </c>
      <c r="AQ29" s="11"/>
      <c r="AR29" s="36"/>
      <c r="AS29" s="37"/>
      <c r="AT29" s="37"/>
      <c r="AU29" s="37"/>
      <c r="AV29" s="8"/>
      <c r="AW29" s="8"/>
      <c r="AX29" s="8"/>
      <c r="AY29" s="8"/>
      <c r="AZ29" s="8"/>
      <c r="BA29" s="8"/>
      <c r="BB29" s="8"/>
      <c r="BC29" s="8"/>
      <c r="BD29" s="8"/>
      <c r="BE29" s="7"/>
      <c r="BF29" s="30"/>
      <c r="BG29" s="133">
        <f>SUM(E29:BF29)</f>
        <v>70</v>
      </c>
      <c r="BH29" s="40"/>
    </row>
    <row r="30" spans="1:59" ht="24.75" customHeight="1">
      <c r="A30" s="87"/>
      <c r="B30" s="96" t="s">
        <v>59</v>
      </c>
      <c r="C30" s="107" t="s">
        <v>112</v>
      </c>
      <c r="D30" s="31" t="s">
        <v>7</v>
      </c>
      <c r="E30" s="32">
        <v>2</v>
      </c>
      <c r="F30" s="32">
        <v>2</v>
      </c>
      <c r="G30" s="32">
        <v>2</v>
      </c>
      <c r="H30" s="32">
        <v>2</v>
      </c>
      <c r="I30" s="32">
        <v>2</v>
      </c>
      <c r="J30" s="32">
        <v>2</v>
      </c>
      <c r="K30" s="32">
        <v>2</v>
      </c>
      <c r="L30" s="32">
        <v>2</v>
      </c>
      <c r="M30" s="32">
        <v>2</v>
      </c>
      <c r="N30" s="32">
        <v>2</v>
      </c>
      <c r="O30" s="32">
        <v>2</v>
      </c>
      <c r="P30" s="32">
        <v>2</v>
      </c>
      <c r="Q30" s="32">
        <v>2</v>
      </c>
      <c r="R30" s="32">
        <v>2</v>
      </c>
      <c r="S30" s="32">
        <v>2</v>
      </c>
      <c r="T30" s="32">
        <v>2</v>
      </c>
      <c r="U30" s="11"/>
      <c r="V30" s="10"/>
      <c r="W30" s="10"/>
      <c r="X30" s="32">
        <v>2</v>
      </c>
      <c r="Y30" s="32">
        <v>2</v>
      </c>
      <c r="Z30" s="32">
        <v>2</v>
      </c>
      <c r="AA30" s="32">
        <v>2</v>
      </c>
      <c r="AB30" s="32">
        <v>2</v>
      </c>
      <c r="AC30" s="32">
        <v>2</v>
      </c>
      <c r="AD30" s="32">
        <v>2</v>
      </c>
      <c r="AE30" s="32">
        <v>2</v>
      </c>
      <c r="AF30" s="32">
        <v>2</v>
      </c>
      <c r="AG30" s="32">
        <v>2</v>
      </c>
      <c r="AH30" s="32">
        <v>2</v>
      </c>
      <c r="AI30" s="32">
        <v>2</v>
      </c>
      <c r="AJ30" s="32">
        <v>2</v>
      </c>
      <c r="AK30" s="32">
        <v>2</v>
      </c>
      <c r="AL30" s="32">
        <v>2</v>
      </c>
      <c r="AM30" s="32">
        <v>2</v>
      </c>
      <c r="AN30" s="32">
        <v>2</v>
      </c>
      <c r="AO30" s="32">
        <v>2</v>
      </c>
      <c r="AP30" s="32">
        <v>2</v>
      </c>
      <c r="AQ30" s="11"/>
      <c r="AR30" s="36"/>
      <c r="AS30" s="37"/>
      <c r="AT30" s="37"/>
      <c r="AU30" s="37"/>
      <c r="AV30" s="8"/>
      <c r="AW30" s="8"/>
      <c r="AX30" s="8"/>
      <c r="AY30" s="8"/>
      <c r="AZ30" s="8"/>
      <c r="BA30" s="8"/>
      <c r="BB30" s="8"/>
      <c r="BC30" s="8"/>
      <c r="BD30" s="8"/>
      <c r="BE30" s="7"/>
      <c r="BF30" s="30">
        <f>SUM(E30:BE30)</f>
        <v>70</v>
      </c>
      <c r="BG30" s="133"/>
    </row>
    <row r="31" spans="1:60" ht="26.25" customHeight="1">
      <c r="A31" s="87"/>
      <c r="B31" s="96"/>
      <c r="C31" s="107"/>
      <c r="D31" s="33" t="s">
        <v>8</v>
      </c>
      <c r="E31" s="34">
        <v>1</v>
      </c>
      <c r="F31" s="34">
        <v>1</v>
      </c>
      <c r="G31" s="34">
        <v>1</v>
      </c>
      <c r="H31" s="34">
        <v>1</v>
      </c>
      <c r="I31" s="34">
        <v>1</v>
      </c>
      <c r="J31" s="34">
        <v>1</v>
      </c>
      <c r="K31" s="34">
        <v>1</v>
      </c>
      <c r="L31" s="34">
        <v>1</v>
      </c>
      <c r="M31" s="34">
        <v>1</v>
      </c>
      <c r="N31" s="34">
        <v>1</v>
      </c>
      <c r="O31" s="34">
        <v>1</v>
      </c>
      <c r="P31" s="34">
        <v>1</v>
      </c>
      <c r="Q31" s="34">
        <v>1</v>
      </c>
      <c r="R31" s="34">
        <v>1</v>
      </c>
      <c r="S31" s="34">
        <v>1</v>
      </c>
      <c r="T31" s="34">
        <v>1</v>
      </c>
      <c r="U31" s="11"/>
      <c r="V31" s="10"/>
      <c r="W31" s="10"/>
      <c r="X31" s="34">
        <v>1</v>
      </c>
      <c r="Y31" s="34">
        <v>1</v>
      </c>
      <c r="Z31" s="34">
        <v>1</v>
      </c>
      <c r="AA31" s="34">
        <v>1</v>
      </c>
      <c r="AB31" s="34">
        <v>1</v>
      </c>
      <c r="AC31" s="34">
        <v>1</v>
      </c>
      <c r="AD31" s="34">
        <v>1</v>
      </c>
      <c r="AE31" s="34">
        <v>1</v>
      </c>
      <c r="AF31" s="34">
        <v>1</v>
      </c>
      <c r="AG31" s="34">
        <v>1</v>
      </c>
      <c r="AH31" s="34">
        <v>1</v>
      </c>
      <c r="AI31" s="34">
        <v>1</v>
      </c>
      <c r="AJ31" s="34">
        <v>1</v>
      </c>
      <c r="AK31" s="34">
        <v>1</v>
      </c>
      <c r="AL31" s="34">
        <v>1</v>
      </c>
      <c r="AM31" s="34">
        <v>1</v>
      </c>
      <c r="AN31" s="34">
        <v>1</v>
      </c>
      <c r="AO31" s="34">
        <v>1</v>
      </c>
      <c r="AP31" s="34">
        <v>1</v>
      </c>
      <c r="AQ31" s="11"/>
      <c r="AR31" s="36"/>
      <c r="AS31" s="37"/>
      <c r="AT31" s="37"/>
      <c r="AU31" s="37"/>
      <c r="AV31" s="8"/>
      <c r="AW31" s="8"/>
      <c r="AX31" s="8"/>
      <c r="AY31" s="8"/>
      <c r="AZ31" s="8"/>
      <c r="BA31" s="8"/>
      <c r="BB31" s="8"/>
      <c r="BC31" s="8"/>
      <c r="BD31" s="8"/>
      <c r="BE31" s="7"/>
      <c r="BF31" s="30"/>
      <c r="BG31" s="133">
        <f>SUM(E31:BF31)</f>
        <v>35</v>
      </c>
      <c r="BH31" s="40"/>
    </row>
    <row r="32" spans="1:59" ht="12.75">
      <c r="A32" s="87"/>
      <c r="B32" s="101" t="s">
        <v>10</v>
      </c>
      <c r="C32" s="90" t="s">
        <v>19</v>
      </c>
      <c r="D32" s="29" t="s">
        <v>7</v>
      </c>
      <c r="E32" s="30">
        <f>E34+E36+E38</f>
        <v>8</v>
      </c>
      <c r="F32" s="30">
        <f aca="true" t="shared" si="12" ref="F32:AP32">F34+F36+F38</f>
        <v>8</v>
      </c>
      <c r="G32" s="30">
        <f t="shared" si="12"/>
        <v>8</v>
      </c>
      <c r="H32" s="30">
        <f t="shared" si="12"/>
        <v>8</v>
      </c>
      <c r="I32" s="30">
        <f t="shared" si="12"/>
        <v>8</v>
      </c>
      <c r="J32" s="30">
        <f t="shared" si="12"/>
        <v>8</v>
      </c>
      <c r="K32" s="30">
        <f t="shared" si="12"/>
        <v>8</v>
      </c>
      <c r="L32" s="30">
        <f t="shared" si="12"/>
        <v>8</v>
      </c>
      <c r="M32" s="30">
        <f t="shared" si="12"/>
        <v>8</v>
      </c>
      <c r="N32" s="30">
        <f t="shared" si="12"/>
        <v>6</v>
      </c>
      <c r="O32" s="30">
        <f t="shared" si="12"/>
        <v>8</v>
      </c>
      <c r="P32" s="30">
        <f t="shared" si="12"/>
        <v>6</v>
      </c>
      <c r="Q32" s="30">
        <f t="shared" si="12"/>
        <v>8</v>
      </c>
      <c r="R32" s="30">
        <f t="shared" si="12"/>
        <v>6</v>
      </c>
      <c r="S32" s="30">
        <f t="shared" si="12"/>
        <v>8</v>
      </c>
      <c r="T32" s="30">
        <f t="shared" si="12"/>
        <v>6</v>
      </c>
      <c r="U32" s="11"/>
      <c r="V32" s="10"/>
      <c r="W32" s="10"/>
      <c r="X32" s="30">
        <f t="shared" si="12"/>
        <v>0</v>
      </c>
      <c r="Y32" s="30">
        <f t="shared" si="12"/>
        <v>0</v>
      </c>
      <c r="Z32" s="30">
        <f t="shared" si="12"/>
        <v>0</v>
      </c>
      <c r="AA32" s="30">
        <f t="shared" si="12"/>
        <v>0</v>
      </c>
      <c r="AB32" s="30">
        <f t="shared" si="12"/>
        <v>0</v>
      </c>
      <c r="AC32" s="30">
        <f t="shared" si="12"/>
        <v>0</v>
      </c>
      <c r="AD32" s="30">
        <f t="shared" si="12"/>
        <v>0</v>
      </c>
      <c r="AE32" s="30">
        <f t="shared" si="12"/>
        <v>0</v>
      </c>
      <c r="AF32" s="30">
        <f t="shared" si="12"/>
        <v>0</v>
      </c>
      <c r="AG32" s="30">
        <f t="shared" si="12"/>
        <v>0</v>
      </c>
      <c r="AH32" s="30">
        <f t="shared" si="12"/>
        <v>0</v>
      </c>
      <c r="AI32" s="30">
        <f t="shared" si="12"/>
        <v>0</v>
      </c>
      <c r="AJ32" s="30">
        <f t="shared" si="12"/>
        <v>0</v>
      </c>
      <c r="AK32" s="30">
        <f t="shared" si="12"/>
        <v>0</v>
      </c>
      <c r="AL32" s="30">
        <f t="shared" si="12"/>
        <v>0</v>
      </c>
      <c r="AM32" s="30">
        <f t="shared" si="12"/>
        <v>0</v>
      </c>
      <c r="AN32" s="30">
        <f t="shared" si="12"/>
        <v>0</v>
      </c>
      <c r="AO32" s="30">
        <f t="shared" si="12"/>
        <v>0</v>
      </c>
      <c r="AP32" s="30">
        <f t="shared" si="12"/>
        <v>0</v>
      </c>
      <c r="AQ32" s="11"/>
      <c r="AR32" s="36"/>
      <c r="AS32" s="37"/>
      <c r="AT32" s="37"/>
      <c r="AU32" s="37"/>
      <c r="AV32" s="8"/>
      <c r="AW32" s="8"/>
      <c r="AX32" s="8"/>
      <c r="AY32" s="8"/>
      <c r="AZ32" s="8"/>
      <c r="BA32" s="8"/>
      <c r="BB32" s="8"/>
      <c r="BC32" s="8"/>
      <c r="BD32" s="8"/>
      <c r="BE32" s="7"/>
      <c r="BF32" s="30">
        <f>SUM(E32:BE32)</f>
        <v>120</v>
      </c>
      <c r="BG32" s="133"/>
    </row>
    <row r="33" spans="1:60" ht="12" customHeight="1">
      <c r="A33" s="87"/>
      <c r="B33" s="101"/>
      <c r="C33" s="102"/>
      <c r="D33" s="29" t="s">
        <v>8</v>
      </c>
      <c r="E33" s="30">
        <f>E35+E37+E39</f>
        <v>4</v>
      </c>
      <c r="F33" s="30">
        <f aca="true" t="shared" si="13" ref="F33:AP33">F35+F37+F39</f>
        <v>4</v>
      </c>
      <c r="G33" s="30">
        <f t="shared" si="13"/>
        <v>4</v>
      </c>
      <c r="H33" s="30">
        <f t="shared" si="13"/>
        <v>4</v>
      </c>
      <c r="I33" s="30">
        <f t="shared" si="13"/>
        <v>4</v>
      </c>
      <c r="J33" s="30">
        <f t="shared" si="13"/>
        <v>4</v>
      </c>
      <c r="K33" s="30">
        <f t="shared" si="13"/>
        <v>4</v>
      </c>
      <c r="L33" s="30">
        <f t="shared" si="13"/>
        <v>4</v>
      </c>
      <c r="M33" s="30">
        <f t="shared" si="13"/>
        <v>4</v>
      </c>
      <c r="N33" s="30">
        <f t="shared" si="13"/>
        <v>3</v>
      </c>
      <c r="O33" s="30">
        <f t="shared" si="13"/>
        <v>4</v>
      </c>
      <c r="P33" s="30">
        <f t="shared" si="13"/>
        <v>3</v>
      </c>
      <c r="Q33" s="30">
        <f t="shared" si="13"/>
        <v>4</v>
      </c>
      <c r="R33" s="30">
        <f t="shared" si="13"/>
        <v>3</v>
      </c>
      <c r="S33" s="30">
        <f t="shared" si="13"/>
        <v>4</v>
      </c>
      <c r="T33" s="30">
        <f t="shared" si="13"/>
        <v>3</v>
      </c>
      <c r="U33" s="11"/>
      <c r="V33" s="10"/>
      <c r="W33" s="10"/>
      <c r="X33" s="30">
        <f t="shared" si="13"/>
        <v>0</v>
      </c>
      <c r="Y33" s="30">
        <f t="shared" si="13"/>
        <v>0</v>
      </c>
      <c r="Z33" s="30">
        <f t="shared" si="13"/>
        <v>0</v>
      </c>
      <c r="AA33" s="30">
        <f t="shared" si="13"/>
        <v>0</v>
      </c>
      <c r="AB33" s="30">
        <f t="shared" si="13"/>
        <v>0</v>
      </c>
      <c r="AC33" s="30">
        <f t="shared" si="13"/>
        <v>0</v>
      </c>
      <c r="AD33" s="30">
        <f t="shared" si="13"/>
        <v>0</v>
      </c>
      <c r="AE33" s="30">
        <f t="shared" si="13"/>
        <v>0</v>
      </c>
      <c r="AF33" s="30">
        <f t="shared" si="13"/>
        <v>0</v>
      </c>
      <c r="AG33" s="30">
        <f t="shared" si="13"/>
        <v>0</v>
      </c>
      <c r="AH33" s="30">
        <f t="shared" si="13"/>
        <v>0</v>
      </c>
      <c r="AI33" s="30">
        <f t="shared" si="13"/>
        <v>0</v>
      </c>
      <c r="AJ33" s="30">
        <f t="shared" si="13"/>
        <v>0</v>
      </c>
      <c r="AK33" s="30">
        <f t="shared" si="13"/>
        <v>0</v>
      </c>
      <c r="AL33" s="30">
        <f t="shared" si="13"/>
        <v>0</v>
      </c>
      <c r="AM33" s="30">
        <f t="shared" si="13"/>
        <v>0</v>
      </c>
      <c r="AN33" s="30">
        <f t="shared" si="13"/>
        <v>0</v>
      </c>
      <c r="AO33" s="30">
        <f t="shared" si="13"/>
        <v>0</v>
      </c>
      <c r="AP33" s="30">
        <f t="shared" si="13"/>
        <v>0</v>
      </c>
      <c r="AQ33" s="11"/>
      <c r="AR33" s="36"/>
      <c r="AS33" s="37"/>
      <c r="AT33" s="37"/>
      <c r="AU33" s="37"/>
      <c r="AV33" s="8"/>
      <c r="AW33" s="8"/>
      <c r="AX33" s="8"/>
      <c r="AY33" s="8"/>
      <c r="AZ33" s="8"/>
      <c r="BA33" s="8"/>
      <c r="BB33" s="8"/>
      <c r="BC33" s="8"/>
      <c r="BD33" s="8"/>
      <c r="BE33" s="7"/>
      <c r="BF33" s="30"/>
      <c r="BG33" s="133">
        <f>SUM(E33:BF33)</f>
        <v>60</v>
      </c>
      <c r="BH33" s="40"/>
    </row>
    <row r="34" spans="1:60" s="67" customFormat="1" ht="12" customHeight="1">
      <c r="A34" s="87"/>
      <c r="B34" s="124" t="s">
        <v>63</v>
      </c>
      <c r="C34" s="126" t="s">
        <v>122</v>
      </c>
      <c r="D34" s="64" t="s">
        <v>7</v>
      </c>
      <c r="E34" s="65">
        <v>2</v>
      </c>
      <c r="F34" s="65">
        <v>4</v>
      </c>
      <c r="G34" s="65">
        <v>2</v>
      </c>
      <c r="H34" s="65">
        <v>4</v>
      </c>
      <c r="I34" s="65">
        <v>2</v>
      </c>
      <c r="J34" s="65">
        <v>4</v>
      </c>
      <c r="K34" s="65">
        <v>2</v>
      </c>
      <c r="L34" s="65">
        <v>4</v>
      </c>
      <c r="M34" s="65">
        <v>2</v>
      </c>
      <c r="N34" s="65">
        <v>2</v>
      </c>
      <c r="O34" s="65">
        <v>2</v>
      </c>
      <c r="P34" s="65">
        <v>2</v>
      </c>
      <c r="Q34" s="65">
        <v>2</v>
      </c>
      <c r="R34" s="65">
        <v>2</v>
      </c>
      <c r="S34" s="65">
        <v>2</v>
      </c>
      <c r="T34" s="65">
        <v>2</v>
      </c>
      <c r="U34" s="11"/>
      <c r="V34" s="10"/>
      <c r="W34" s="10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11"/>
      <c r="AR34" s="36"/>
      <c r="AS34" s="37"/>
      <c r="AT34" s="37"/>
      <c r="AU34" s="37"/>
      <c r="AV34" s="8"/>
      <c r="AW34" s="8"/>
      <c r="AX34" s="8"/>
      <c r="AY34" s="8"/>
      <c r="AZ34" s="8"/>
      <c r="BA34" s="8"/>
      <c r="BB34" s="8"/>
      <c r="BC34" s="8"/>
      <c r="BD34" s="8"/>
      <c r="BE34" s="7"/>
      <c r="BF34" s="30">
        <f>SUM(E34:BE34)</f>
        <v>40</v>
      </c>
      <c r="BG34" s="133"/>
      <c r="BH34" s="66"/>
    </row>
    <row r="35" spans="1:60" s="67" customFormat="1" ht="12" customHeight="1">
      <c r="A35" s="87"/>
      <c r="B35" s="125"/>
      <c r="C35" s="127"/>
      <c r="D35" s="68" t="s">
        <v>8</v>
      </c>
      <c r="E35" s="33">
        <v>1</v>
      </c>
      <c r="F35" s="33">
        <f aca="true" t="shared" si="14" ref="F35:AP35">F34/2</f>
        <v>2</v>
      </c>
      <c r="G35" s="33">
        <f t="shared" si="14"/>
        <v>1</v>
      </c>
      <c r="H35" s="33">
        <f t="shared" si="14"/>
        <v>2</v>
      </c>
      <c r="I35" s="33">
        <f t="shared" si="14"/>
        <v>1</v>
      </c>
      <c r="J35" s="33">
        <v>2</v>
      </c>
      <c r="K35" s="33">
        <f t="shared" si="14"/>
        <v>1</v>
      </c>
      <c r="L35" s="33">
        <f t="shared" si="14"/>
        <v>2</v>
      </c>
      <c r="M35" s="33">
        <f t="shared" si="14"/>
        <v>1</v>
      </c>
      <c r="N35" s="33">
        <f t="shared" si="14"/>
        <v>1</v>
      </c>
      <c r="O35" s="33">
        <f t="shared" si="14"/>
        <v>1</v>
      </c>
      <c r="P35" s="33">
        <f t="shared" si="14"/>
        <v>1</v>
      </c>
      <c r="Q35" s="33">
        <f t="shared" si="14"/>
        <v>1</v>
      </c>
      <c r="R35" s="33">
        <f t="shared" si="14"/>
        <v>1</v>
      </c>
      <c r="S35" s="33">
        <f t="shared" si="14"/>
        <v>1</v>
      </c>
      <c r="T35" s="33">
        <f t="shared" si="14"/>
        <v>1</v>
      </c>
      <c r="U35" s="11"/>
      <c r="V35" s="10"/>
      <c r="W35" s="10"/>
      <c r="X35" s="33">
        <f t="shared" si="14"/>
        <v>0</v>
      </c>
      <c r="Y35" s="33">
        <f t="shared" si="14"/>
        <v>0</v>
      </c>
      <c r="Z35" s="33">
        <f t="shared" si="14"/>
        <v>0</v>
      </c>
      <c r="AA35" s="33">
        <f t="shared" si="14"/>
        <v>0</v>
      </c>
      <c r="AB35" s="33">
        <f t="shared" si="14"/>
        <v>0</v>
      </c>
      <c r="AC35" s="33">
        <f t="shared" si="14"/>
        <v>0</v>
      </c>
      <c r="AD35" s="33">
        <f t="shared" si="14"/>
        <v>0</v>
      </c>
      <c r="AE35" s="33">
        <f t="shared" si="14"/>
        <v>0</v>
      </c>
      <c r="AF35" s="33">
        <f t="shared" si="14"/>
        <v>0</v>
      </c>
      <c r="AG35" s="33">
        <f t="shared" si="14"/>
        <v>0</v>
      </c>
      <c r="AH35" s="33">
        <f t="shared" si="14"/>
        <v>0</v>
      </c>
      <c r="AI35" s="33">
        <f t="shared" si="14"/>
        <v>0</v>
      </c>
      <c r="AJ35" s="33">
        <f t="shared" si="14"/>
        <v>0</v>
      </c>
      <c r="AK35" s="33">
        <f t="shared" si="14"/>
        <v>0</v>
      </c>
      <c r="AL35" s="33">
        <f t="shared" si="14"/>
        <v>0</v>
      </c>
      <c r="AM35" s="33">
        <f t="shared" si="14"/>
        <v>0</v>
      </c>
      <c r="AN35" s="33">
        <f t="shared" si="14"/>
        <v>0</v>
      </c>
      <c r="AO35" s="33">
        <f t="shared" si="14"/>
        <v>0</v>
      </c>
      <c r="AP35" s="33">
        <f t="shared" si="14"/>
        <v>0</v>
      </c>
      <c r="AQ35" s="11"/>
      <c r="AR35" s="36"/>
      <c r="AS35" s="37"/>
      <c r="AT35" s="37"/>
      <c r="AU35" s="37"/>
      <c r="AV35" s="8"/>
      <c r="AW35" s="8"/>
      <c r="AX35" s="8"/>
      <c r="AY35" s="8"/>
      <c r="AZ35" s="8"/>
      <c r="BA35" s="8"/>
      <c r="BB35" s="8"/>
      <c r="BC35" s="8"/>
      <c r="BD35" s="8"/>
      <c r="BE35" s="7"/>
      <c r="BF35" s="30"/>
      <c r="BG35" s="133">
        <f>SUM(E35:BF35)</f>
        <v>20</v>
      </c>
      <c r="BH35" s="66"/>
    </row>
    <row r="36" spans="1:60" s="67" customFormat="1" ht="12" customHeight="1">
      <c r="A36" s="87"/>
      <c r="B36" s="124" t="s">
        <v>64</v>
      </c>
      <c r="C36" s="126" t="s">
        <v>108</v>
      </c>
      <c r="D36" s="64" t="s">
        <v>7</v>
      </c>
      <c r="E36" s="65">
        <v>4</v>
      </c>
      <c r="F36" s="65">
        <v>2</v>
      </c>
      <c r="G36" s="65">
        <v>4</v>
      </c>
      <c r="H36" s="65">
        <v>2</v>
      </c>
      <c r="I36" s="65">
        <v>4</v>
      </c>
      <c r="J36" s="65">
        <v>4</v>
      </c>
      <c r="K36" s="65">
        <v>4</v>
      </c>
      <c r="L36" s="65">
        <v>4</v>
      </c>
      <c r="M36" s="65">
        <v>4</v>
      </c>
      <c r="N36" s="65">
        <v>4</v>
      </c>
      <c r="O36" s="65">
        <v>4</v>
      </c>
      <c r="P36" s="65">
        <v>4</v>
      </c>
      <c r="Q36" s="65">
        <v>4</v>
      </c>
      <c r="R36" s="65">
        <v>4</v>
      </c>
      <c r="S36" s="65">
        <v>4</v>
      </c>
      <c r="T36" s="65">
        <v>4</v>
      </c>
      <c r="U36" s="11"/>
      <c r="V36" s="10"/>
      <c r="W36" s="10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11"/>
      <c r="AR36" s="36"/>
      <c r="AS36" s="37"/>
      <c r="AT36" s="37"/>
      <c r="AU36" s="37"/>
      <c r="AV36" s="8"/>
      <c r="AW36" s="8"/>
      <c r="AX36" s="8"/>
      <c r="AY36" s="8"/>
      <c r="AZ36" s="8"/>
      <c r="BA36" s="8"/>
      <c r="BB36" s="8"/>
      <c r="BC36" s="8"/>
      <c r="BD36" s="8"/>
      <c r="BE36" s="7"/>
      <c r="BF36" s="30">
        <f>SUM(E36:BE36)</f>
        <v>60</v>
      </c>
      <c r="BG36" s="133"/>
      <c r="BH36" s="66"/>
    </row>
    <row r="37" spans="1:60" s="67" customFormat="1" ht="12" customHeight="1">
      <c r="A37" s="87"/>
      <c r="B37" s="125"/>
      <c r="C37" s="127"/>
      <c r="D37" s="68" t="s">
        <v>8</v>
      </c>
      <c r="E37" s="33">
        <f>E36/2</f>
        <v>2</v>
      </c>
      <c r="F37" s="33">
        <v>1</v>
      </c>
      <c r="G37" s="33">
        <f aca="true" t="shared" si="15" ref="F37:AP37">G36/2</f>
        <v>2</v>
      </c>
      <c r="H37" s="33">
        <v>1</v>
      </c>
      <c r="I37" s="33">
        <f t="shared" si="15"/>
        <v>2</v>
      </c>
      <c r="J37" s="33">
        <v>2</v>
      </c>
      <c r="K37" s="33">
        <f t="shared" si="15"/>
        <v>2</v>
      </c>
      <c r="L37" s="33">
        <v>2</v>
      </c>
      <c r="M37" s="33">
        <f t="shared" si="15"/>
        <v>2</v>
      </c>
      <c r="N37" s="33">
        <f t="shared" si="15"/>
        <v>2</v>
      </c>
      <c r="O37" s="33">
        <f t="shared" si="15"/>
        <v>2</v>
      </c>
      <c r="P37" s="33">
        <f t="shared" si="15"/>
        <v>2</v>
      </c>
      <c r="Q37" s="33">
        <f t="shared" si="15"/>
        <v>2</v>
      </c>
      <c r="R37" s="33">
        <f t="shared" si="15"/>
        <v>2</v>
      </c>
      <c r="S37" s="33">
        <f t="shared" si="15"/>
        <v>2</v>
      </c>
      <c r="T37" s="33">
        <f t="shared" si="15"/>
        <v>2</v>
      </c>
      <c r="U37" s="11"/>
      <c r="V37" s="10"/>
      <c r="W37" s="10"/>
      <c r="X37" s="33">
        <f t="shared" si="15"/>
        <v>0</v>
      </c>
      <c r="Y37" s="33">
        <f t="shared" si="15"/>
        <v>0</v>
      </c>
      <c r="Z37" s="33">
        <f t="shared" si="15"/>
        <v>0</v>
      </c>
      <c r="AA37" s="33">
        <f t="shared" si="15"/>
        <v>0</v>
      </c>
      <c r="AB37" s="33">
        <f t="shared" si="15"/>
        <v>0</v>
      </c>
      <c r="AC37" s="33">
        <f t="shared" si="15"/>
        <v>0</v>
      </c>
      <c r="AD37" s="33">
        <f t="shared" si="15"/>
        <v>0</v>
      </c>
      <c r="AE37" s="33">
        <f t="shared" si="15"/>
        <v>0</v>
      </c>
      <c r="AF37" s="33">
        <f t="shared" si="15"/>
        <v>0</v>
      </c>
      <c r="AG37" s="33">
        <f t="shared" si="15"/>
        <v>0</v>
      </c>
      <c r="AH37" s="33">
        <f t="shared" si="15"/>
        <v>0</v>
      </c>
      <c r="AI37" s="33">
        <f t="shared" si="15"/>
        <v>0</v>
      </c>
      <c r="AJ37" s="33">
        <f t="shared" si="15"/>
        <v>0</v>
      </c>
      <c r="AK37" s="33">
        <f t="shared" si="15"/>
        <v>0</v>
      </c>
      <c r="AL37" s="33">
        <f t="shared" si="15"/>
        <v>0</v>
      </c>
      <c r="AM37" s="33">
        <f t="shared" si="15"/>
        <v>0</v>
      </c>
      <c r="AN37" s="33">
        <f t="shared" si="15"/>
        <v>0</v>
      </c>
      <c r="AO37" s="33">
        <f t="shared" si="15"/>
        <v>0</v>
      </c>
      <c r="AP37" s="33">
        <f t="shared" si="15"/>
        <v>0</v>
      </c>
      <c r="AQ37" s="11"/>
      <c r="AR37" s="36"/>
      <c r="AS37" s="37"/>
      <c r="AT37" s="37"/>
      <c r="AU37" s="37"/>
      <c r="AV37" s="8"/>
      <c r="AW37" s="8"/>
      <c r="AX37" s="8"/>
      <c r="AY37" s="8"/>
      <c r="AZ37" s="8"/>
      <c r="BA37" s="8"/>
      <c r="BB37" s="8"/>
      <c r="BC37" s="8"/>
      <c r="BD37" s="8"/>
      <c r="BE37" s="7"/>
      <c r="BF37" s="30"/>
      <c r="BG37" s="133">
        <f>SUM(E37:BF37)</f>
        <v>30</v>
      </c>
      <c r="BH37" s="66"/>
    </row>
    <row r="38" spans="1:59" ht="12.75" customHeight="1">
      <c r="A38" s="87"/>
      <c r="B38" s="96" t="s">
        <v>65</v>
      </c>
      <c r="C38" s="105" t="s">
        <v>114</v>
      </c>
      <c r="D38" s="31" t="s">
        <v>7</v>
      </c>
      <c r="E38" s="32">
        <v>2</v>
      </c>
      <c r="F38" s="32">
        <v>2</v>
      </c>
      <c r="G38" s="32">
        <v>2</v>
      </c>
      <c r="H38" s="32">
        <v>2</v>
      </c>
      <c r="I38" s="32">
        <v>2</v>
      </c>
      <c r="J38" s="32"/>
      <c r="K38" s="32">
        <v>2</v>
      </c>
      <c r="L38" s="32"/>
      <c r="M38" s="32">
        <v>2</v>
      </c>
      <c r="N38" s="32"/>
      <c r="O38" s="32">
        <v>2</v>
      </c>
      <c r="P38" s="32"/>
      <c r="Q38" s="32">
        <v>2</v>
      </c>
      <c r="R38" s="32"/>
      <c r="S38" s="32">
        <v>2</v>
      </c>
      <c r="T38" s="32"/>
      <c r="U38" s="11"/>
      <c r="V38" s="10"/>
      <c r="W38" s="10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11"/>
      <c r="AR38" s="36"/>
      <c r="AS38" s="37"/>
      <c r="AT38" s="37"/>
      <c r="AU38" s="37"/>
      <c r="AV38" s="8"/>
      <c r="AW38" s="8"/>
      <c r="AX38" s="8"/>
      <c r="AY38" s="8"/>
      <c r="AZ38" s="8"/>
      <c r="BA38" s="8"/>
      <c r="BB38" s="8"/>
      <c r="BC38" s="8"/>
      <c r="BD38" s="8"/>
      <c r="BE38" s="7"/>
      <c r="BF38" s="30">
        <f>SUM(E38:BE38)</f>
        <v>20</v>
      </c>
      <c r="BG38" s="133"/>
    </row>
    <row r="39" spans="1:60" ht="12.75" customHeight="1">
      <c r="A39" s="87"/>
      <c r="B39" s="96"/>
      <c r="C39" s="106"/>
      <c r="D39" s="33" t="s">
        <v>8</v>
      </c>
      <c r="E39" s="33">
        <f>E38/2</f>
        <v>1</v>
      </c>
      <c r="F39" s="33">
        <f aca="true" t="shared" si="16" ref="F39:AP39">F38/2</f>
        <v>1</v>
      </c>
      <c r="G39" s="33">
        <f t="shared" si="16"/>
        <v>1</v>
      </c>
      <c r="H39" s="33">
        <f t="shared" si="16"/>
        <v>1</v>
      </c>
      <c r="I39" s="33">
        <f t="shared" si="16"/>
        <v>1</v>
      </c>
      <c r="J39" s="33">
        <f t="shared" si="16"/>
        <v>0</v>
      </c>
      <c r="K39" s="33">
        <f t="shared" si="16"/>
        <v>1</v>
      </c>
      <c r="L39" s="33">
        <v>0</v>
      </c>
      <c r="M39" s="33">
        <f t="shared" si="16"/>
        <v>1</v>
      </c>
      <c r="N39" s="33">
        <f t="shared" si="16"/>
        <v>0</v>
      </c>
      <c r="O39" s="33">
        <f t="shared" si="16"/>
        <v>1</v>
      </c>
      <c r="P39" s="33">
        <f t="shared" si="16"/>
        <v>0</v>
      </c>
      <c r="Q39" s="33">
        <v>1</v>
      </c>
      <c r="R39" s="33">
        <f t="shared" si="16"/>
        <v>0</v>
      </c>
      <c r="S39" s="33">
        <v>1</v>
      </c>
      <c r="T39" s="33">
        <f t="shared" si="16"/>
        <v>0</v>
      </c>
      <c r="U39" s="11"/>
      <c r="V39" s="10"/>
      <c r="W39" s="10"/>
      <c r="X39" s="33">
        <f t="shared" si="16"/>
        <v>0</v>
      </c>
      <c r="Y39" s="33">
        <f t="shared" si="16"/>
        <v>0</v>
      </c>
      <c r="Z39" s="33">
        <f t="shared" si="16"/>
        <v>0</v>
      </c>
      <c r="AA39" s="33">
        <f t="shared" si="16"/>
        <v>0</v>
      </c>
      <c r="AB39" s="33">
        <f t="shared" si="16"/>
        <v>0</v>
      </c>
      <c r="AC39" s="33">
        <f t="shared" si="16"/>
        <v>0</v>
      </c>
      <c r="AD39" s="33">
        <f t="shared" si="16"/>
        <v>0</v>
      </c>
      <c r="AE39" s="33">
        <f t="shared" si="16"/>
        <v>0</v>
      </c>
      <c r="AF39" s="33">
        <f t="shared" si="16"/>
        <v>0</v>
      </c>
      <c r="AG39" s="33">
        <f t="shared" si="16"/>
        <v>0</v>
      </c>
      <c r="AH39" s="33">
        <f t="shared" si="16"/>
        <v>0</v>
      </c>
      <c r="AI39" s="33">
        <f t="shared" si="16"/>
        <v>0</v>
      </c>
      <c r="AJ39" s="33">
        <f t="shared" si="16"/>
        <v>0</v>
      </c>
      <c r="AK39" s="33">
        <f t="shared" si="16"/>
        <v>0</v>
      </c>
      <c r="AL39" s="33">
        <f t="shared" si="16"/>
        <v>0</v>
      </c>
      <c r="AM39" s="33">
        <f t="shared" si="16"/>
        <v>0</v>
      </c>
      <c r="AN39" s="33">
        <f t="shared" si="16"/>
        <v>0</v>
      </c>
      <c r="AO39" s="33">
        <f t="shared" si="16"/>
        <v>0</v>
      </c>
      <c r="AP39" s="33">
        <f t="shared" si="16"/>
        <v>0</v>
      </c>
      <c r="AQ39" s="11"/>
      <c r="AR39" s="36"/>
      <c r="AS39" s="37"/>
      <c r="AT39" s="37"/>
      <c r="AU39" s="37"/>
      <c r="AV39" s="8"/>
      <c r="AW39" s="8"/>
      <c r="AX39" s="8"/>
      <c r="AY39" s="8"/>
      <c r="AZ39" s="8"/>
      <c r="BA39" s="8"/>
      <c r="BB39" s="8"/>
      <c r="BC39" s="8"/>
      <c r="BD39" s="8"/>
      <c r="BE39" s="7"/>
      <c r="BF39" s="30"/>
      <c r="BG39" s="133">
        <f>SUM(E39:BF39)</f>
        <v>10</v>
      </c>
      <c r="BH39" s="40"/>
    </row>
    <row r="40" spans="1:59" ht="12.75">
      <c r="A40" s="87"/>
      <c r="B40" s="108" t="s">
        <v>13</v>
      </c>
      <c r="C40" s="93" t="s">
        <v>14</v>
      </c>
      <c r="D40" s="29" t="s">
        <v>7</v>
      </c>
      <c r="E40" s="29">
        <f>E42+E62</f>
        <v>14</v>
      </c>
      <c r="F40" s="29">
        <f>F42+F62</f>
        <v>12</v>
      </c>
      <c r="G40" s="29">
        <f>G42+G62</f>
        <v>14</v>
      </c>
      <c r="H40" s="29">
        <f>H42+H62</f>
        <v>12</v>
      </c>
      <c r="I40" s="29">
        <f>I42+I62</f>
        <v>14</v>
      </c>
      <c r="J40" s="29">
        <f>J42+J62</f>
        <v>12</v>
      </c>
      <c r="K40" s="29">
        <f>K42+K62</f>
        <v>14</v>
      </c>
      <c r="L40" s="29">
        <f>L42+L62</f>
        <v>12</v>
      </c>
      <c r="M40" s="29">
        <f>M42+M62</f>
        <v>14</v>
      </c>
      <c r="N40" s="29">
        <f>N42+N62</f>
        <v>14</v>
      </c>
      <c r="O40" s="29">
        <f>O42+O62</f>
        <v>14</v>
      </c>
      <c r="P40" s="29">
        <f>P42+P62</f>
        <v>12</v>
      </c>
      <c r="Q40" s="29">
        <f>Q42+Q62</f>
        <v>12</v>
      </c>
      <c r="R40" s="29">
        <f>R42+R62</f>
        <v>12</v>
      </c>
      <c r="S40" s="29">
        <f>S42+S62</f>
        <v>12</v>
      </c>
      <c r="T40" s="29">
        <f>T42+T62</f>
        <v>12</v>
      </c>
      <c r="U40" s="11"/>
      <c r="V40" s="10"/>
      <c r="W40" s="10"/>
      <c r="X40" s="29">
        <f>X42+X62</f>
        <v>22</v>
      </c>
      <c r="Y40" s="29">
        <f>Y42+Y62</f>
        <v>22</v>
      </c>
      <c r="Z40" s="29">
        <f>Z42+Z62</f>
        <v>22</v>
      </c>
      <c r="AA40" s="29">
        <f>AA42+AA62</f>
        <v>22</v>
      </c>
      <c r="AB40" s="29">
        <f>AB42+AB62</f>
        <v>22</v>
      </c>
      <c r="AC40" s="29">
        <f>AC42+AC62</f>
        <v>24</v>
      </c>
      <c r="AD40" s="29">
        <f>AD42+AD62</f>
        <v>24</v>
      </c>
      <c r="AE40" s="29">
        <f>AE42+AE62</f>
        <v>24</v>
      </c>
      <c r="AF40" s="29">
        <f>AF42+AF62</f>
        <v>24</v>
      </c>
      <c r="AG40" s="29">
        <f>AG42+AG62</f>
        <v>24</v>
      </c>
      <c r="AH40" s="29">
        <f>AH42+AH62</f>
        <v>24</v>
      </c>
      <c r="AI40" s="29">
        <f>AI42+AI62</f>
        <v>24</v>
      </c>
      <c r="AJ40" s="29">
        <f>AJ42+AJ62</f>
        <v>24</v>
      </c>
      <c r="AK40" s="29">
        <f>AK42+AK62</f>
        <v>24</v>
      </c>
      <c r="AL40" s="29">
        <f>AL42+AL62</f>
        <v>24</v>
      </c>
      <c r="AM40" s="29">
        <f>AM42+AM62</f>
        <v>24</v>
      </c>
      <c r="AN40" s="29">
        <f>AN42+AN62</f>
        <v>24</v>
      </c>
      <c r="AO40" s="29">
        <f>AO42+AO62</f>
        <v>24</v>
      </c>
      <c r="AP40" s="29">
        <f>AP42+AP62</f>
        <v>24</v>
      </c>
      <c r="AQ40" s="11"/>
      <c r="AR40" s="36"/>
      <c r="AS40" s="37"/>
      <c r="AT40" s="37"/>
      <c r="AU40" s="37"/>
      <c r="AV40" s="8"/>
      <c r="AW40" s="8"/>
      <c r="AX40" s="8"/>
      <c r="AY40" s="8"/>
      <c r="AZ40" s="8"/>
      <c r="BA40" s="8"/>
      <c r="BB40" s="8"/>
      <c r="BC40" s="8"/>
      <c r="BD40" s="8"/>
      <c r="BE40" s="7"/>
      <c r="BF40" s="30">
        <f>SUM(E40:BE40)</f>
        <v>652</v>
      </c>
      <c r="BG40" s="133"/>
    </row>
    <row r="41" spans="1:59" ht="12.75">
      <c r="A41" s="87"/>
      <c r="B41" s="109"/>
      <c r="C41" s="110"/>
      <c r="D41" s="29" t="s">
        <v>8</v>
      </c>
      <c r="E41" s="29">
        <f>E43+E63</f>
        <v>7</v>
      </c>
      <c r="F41" s="29">
        <f>F43+F63</f>
        <v>6</v>
      </c>
      <c r="G41" s="29">
        <f>G43+G63</f>
        <v>7</v>
      </c>
      <c r="H41" s="29">
        <f>H43+H63</f>
        <v>6</v>
      </c>
      <c r="I41" s="29">
        <f>I43+I63</f>
        <v>7</v>
      </c>
      <c r="J41" s="29">
        <f>J43+J63</f>
        <v>6</v>
      </c>
      <c r="K41" s="29">
        <f>K43+K63</f>
        <v>7</v>
      </c>
      <c r="L41" s="29">
        <f>L43+L63</f>
        <v>6</v>
      </c>
      <c r="M41" s="29">
        <f>M43+M63</f>
        <v>7</v>
      </c>
      <c r="N41" s="29">
        <f>N43+N63</f>
        <v>7</v>
      </c>
      <c r="O41" s="29">
        <f>O43+O63</f>
        <v>7</v>
      </c>
      <c r="P41" s="29">
        <f>P43+P63</f>
        <v>6</v>
      </c>
      <c r="Q41" s="29">
        <f>Q43+Q63</f>
        <v>6</v>
      </c>
      <c r="R41" s="29">
        <f>R43+R63</f>
        <v>6</v>
      </c>
      <c r="S41" s="29">
        <f>S43+S63</f>
        <v>6</v>
      </c>
      <c r="T41" s="29">
        <f>T43+T63</f>
        <v>6</v>
      </c>
      <c r="U41" s="11"/>
      <c r="V41" s="10"/>
      <c r="W41" s="10"/>
      <c r="X41" s="29">
        <f>X43+X63</f>
        <v>11</v>
      </c>
      <c r="Y41" s="29">
        <f>Y43+Y63</f>
        <v>11</v>
      </c>
      <c r="Z41" s="29">
        <f>Z43+Z63</f>
        <v>11</v>
      </c>
      <c r="AA41" s="29">
        <f>AA43+AA63</f>
        <v>11</v>
      </c>
      <c r="AB41" s="29">
        <f>AB43+AB63</f>
        <v>11</v>
      </c>
      <c r="AC41" s="29">
        <f>AC43+AC63</f>
        <v>12</v>
      </c>
      <c r="AD41" s="29">
        <f>AD43+AD63</f>
        <v>12</v>
      </c>
      <c r="AE41" s="29">
        <f>AE43+AE63</f>
        <v>12</v>
      </c>
      <c r="AF41" s="29">
        <f>AF43+AF63</f>
        <v>12</v>
      </c>
      <c r="AG41" s="29">
        <f>AG43+AG63</f>
        <v>12</v>
      </c>
      <c r="AH41" s="29">
        <f>AH43+AH63</f>
        <v>12</v>
      </c>
      <c r="AI41" s="29">
        <f>AI43+AI63</f>
        <v>12</v>
      </c>
      <c r="AJ41" s="29">
        <f>AJ43+AJ63</f>
        <v>12</v>
      </c>
      <c r="AK41" s="29">
        <f>AK43+AK63</f>
        <v>12</v>
      </c>
      <c r="AL41" s="29">
        <f>AL43+AL63</f>
        <v>12</v>
      </c>
      <c r="AM41" s="29">
        <f>AM43+AM63</f>
        <v>12</v>
      </c>
      <c r="AN41" s="29">
        <f>AN43+AN63</f>
        <v>12</v>
      </c>
      <c r="AO41" s="29">
        <f>AO43+AO63</f>
        <v>12</v>
      </c>
      <c r="AP41" s="29">
        <f>AP43+AP63</f>
        <v>12</v>
      </c>
      <c r="AQ41" s="11"/>
      <c r="AR41" s="36"/>
      <c r="AS41" s="37"/>
      <c r="AT41" s="37"/>
      <c r="AU41" s="37"/>
      <c r="AV41" s="8"/>
      <c r="AW41" s="8"/>
      <c r="AX41" s="8"/>
      <c r="AY41" s="8"/>
      <c r="AZ41" s="8"/>
      <c r="BA41" s="8"/>
      <c r="BB41" s="8"/>
      <c r="BC41" s="8"/>
      <c r="BD41" s="8"/>
      <c r="BE41" s="7"/>
      <c r="BF41" s="30"/>
      <c r="BG41" s="133">
        <f>SUM(E41:BF41)</f>
        <v>326</v>
      </c>
    </row>
    <row r="42" spans="1:59" ht="12.75">
      <c r="A42" s="87"/>
      <c r="B42" s="108" t="s">
        <v>11</v>
      </c>
      <c r="C42" s="90" t="s">
        <v>12</v>
      </c>
      <c r="D42" s="29" t="s">
        <v>7</v>
      </c>
      <c r="E42" s="30">
        <f>E44+E46+E48+E50+E52+E54+E56+E58+E60</f>
        <v>14</v>
      </c>
      <c r="F42" s="30">
        <f aca="true" t="shared" si="17" ref="F42:AP42">F44+F46+F48+F50+F52+F54+F56+F58+F60</f>
        <v>12</v>
      </c>
      <c r="G42" s="30">
        <f t="shared" si="17"/>
        <v>14</v>
      </c>
      <c r="H42" s="30">
        <f t="shared" si="17"/>
        <v>12</v>
      </c>
      <c r="I42" s="30">
        <f t="shared" si="17"/>
        <v>14</v>
      </c>
      <c r="J42" s="30">
        <f t="shared" si="17"/>
        <v>12</v>
      </c>
      <c r="K42" s="30">
        <f t="shared" si="17"/>
        <v>14</v>
      </c>
      <c r="L42" s="30">
        <f t="shared" si="17"/>
        <v>12</v>
      </c>
      <c r="M42" s="30">
        <f t="shared" si="17"/>
        <v>14</v>
      </c>
      <c r="N42" s="30">
        <f t="shared" si="17"/>
        <v>14</v>
      </c>
      <c r="O42" s="30">
        <f t="shared" si="17"/>
        <v>14</v>
      </c>
      <c r="P42" s="30">
        <f t="shared" si="17"/>
        <v>12</v>
      </c>
      <c r="Q42" s="30">
        <f t="shared" si="17"/>
        <v>12</v>
      </c>
      <c r="R42" s="30">
        <f t="shared" si="17"/>
        <v>12</v>
      </c>
      <c r="S42" s="30">
        <f t="shared" si="17"/>
        <v>12</v>
      </c>
      <c r="T42" s="30">
        <f t="shared" si="17"/>
        <v>12</v>
      </c>
      <c r="U42" s="11"/>
      <c r="V42" s="10"/>
      <c r="W42" s="10"/>
      <c r="X42" s="30">
        <f t="shared" si="17"/>
        <v>12</v>
      </c>
      <c r="Y42" s="30">
        <f t="shared" si="17"/>
        <v>14</v>
      </c>
      <c r="Z42" s="30">
        <f t="shared" si="17"/>
        <v>14</v>
      </c>
      <c r="AA42" s="30">
        <f t="shared" si="17"/>
        <v>14</v>
      </c>
      <c r="AB42" s="30">
        <f t="shared" si="17"/>
        <v>14</v>
      </c>
      <c r="AC42" s="30">
        <f t="shared" si="17"/>
        <v>14</v>
      </c>
      <c r="AD42" s="30">
        <f t="shared" si="17"/>
        <v>14</v>
      </c>
      <c r="AE42" s="30">
        <f t="shared" si="17"/>
        <v>14</v>
      </c>
      <c r="AF42" s="30">
        <f t="shared" si="17"/>
        <v>14</v>
      </c>
      <c r="AG42" s="30">
        <f t="shared" si="17"/>
        <v>14</v>
      </c>
      <c r="AH42" s="30">
        <f t="shared" si="17"/>
        <v>14</v>
      </c>
      <c r="AI42" s="30">
        <f t="shared" si="17"/>
        <v>14</v>
      </c>
      <c r="AJ42" s="30">
        <f t="shared" si="17"/>
        <v>14</v>
      </c>
      <c r="AK42" s="30">
        <f t="shared" si="17"/>
        <v>14</v>
      </c>
      <c r="AL42" s="30">
        <f t="shared" si="17"/>
        <v>14</v>
      </c>
      <c r="AM42" s="30">
        <f t="shared" si="17"/>
        <v>14</v>
      </c>
      <c r="AN42" s="30">
        <f t="shared" si="17"/>
        <v>12</v>
      </c>
      <c r="AO42" s="30">
        <f t="shared" si="17"/>
        <v>10</v>
      </c>
      <c r="AP42" s="30">
        <f t="shared" si="17"/>
        <v>8</v>
      </c>
      <c r="AQ42" s="11"/>
      <c r="AR42" s="36"/>
      <c r="AS42" s="37"/>
      <c r="AT42" s="37"/>
      <c r="AU42" s="37"/>
      <c r="AV42" s="8"/>
      <c r="AW42" s="8"/>
      <c r="AX42" s="8"/>
      <c r="AY42" s="8"/>
      <c r="AZ42" s="8"/>
      <c r="BA42" s="8"/>
      <c r="BB42" s="8"/>
      <c r="BC42" s="8"/>
      <c r="BD42" s="8"/>
      <c r="BE42" s="7"/>
      <c r="BF42" s="30">
        <f>SUM(E42:BE42)</f>
        <v>458</v>
      </c>
      <c r="BG42" s="133"/>
    </row>
    <row r="43" spans="1:59" ht="12.75">
      <c r="A43" s="87"/>
      <c r="B43" s="109"/>
      <c r="C43" s="102"/>
      <c r="D43" s="29" t="s">
        <v>8</v>
      </c>
      <c r="E43" s="30">
        <f>E45+E47+E49+E51+E53+E55+E57+E59+E61</f>
        <v>7</v>
      </c>
      <c r="F43" s="30">
        <f aca="true" t="shared" si="18" ref="F43:AP43">F45+F47+F49+F51+F53+F55+F57+F59+F61</f>
        <v>6</v>
      </c>
      <c r="G43" s="30">
        <f t="shared" si="18"/>
        <v>7</v>
      </c>
      <c r="H43" s="30">
        <f t="shared" si="18"/>
        <v>6</v>
      </c>
      <c r="I43" s="30">
        <f t="shared" si="18"/>
        <v>7</v>
      </c>
      <c r="J43" s="30">
        <f t="shared" si="18"/>
        <v>6</v>
      </c>
      <c r="K43" s="30">
        <f t="shared" si="18"/>
        <v>7</v>
      </c>
      <c r="L43" s="30">
        <f t="shared" si="18"/>
        <v>6</v>
      </c>
      <c r="M43" s="30">
        <f t="shared" si="18"/>
        <v>7</v>
      </c>
      <c r="N43" s="30">
        <f t="shared" si="18"/>
        <v>7</v>
      </c>
      <c r="O43" s="30">
        <f t="shared" si="18"/>
        <v>7</v>
      </c>
      <c r="P43" s="30">
        <f t="shared" si="18"/>
        <v>6</v>
      </c>
      <c r="Q43" s="30">
        <f t="shared" si="18"/>
        <v>6</v>
      </c>
      <c r="R43" s="30">
        <f t="shared" si="18"/>
        <v>6</v>
      </c>
      <c r="S43" s="30">
        <f t="shared" si="18"/>
        <v>6</v>
      </c>
      <c r="T43" s="30">
        <f t="shared" si="18"/>
        <v>6</v>
      </c>
      <c r="U43" s="11"/>
      <c r="V43" s="10"/>
      <c r="W43" s="10"/>
      <c r="X43" s="30">
        <f t="shared" si="18"/>
        <v>6</v>
      </c>
      <c r="Y43" s="30">
        <f t="shared" si="18"/>
        <v>7</v>
      </c>
      <c r="Z43" s="30">
        <f t="shared" si="18"/>
        <v>7</v>
      </c>
      <c r="AA43" s="30">
        <f t="shared" si="18"/>
        <v>7</v>
      </c>
      <c r="AB43" s="30">
        <f t="shared" si="18"/>
        <v>7</v>
      </c>
      <c r="AC43" s="30">
        <f t="shared" si="18"/>
        <v>7</v>
      </c>
      <c r="AD43" s="30">
        <f t="shared" si="18"/>
        <v>7</v>
      </c>
      <c r="AE43" s="30">
        <f t="shared" si="18"/>
        <v>7</v>
      </c>
      <c r="AF43" s="30">
        <f t="shared" si="18"/>
        <v>7</v>
      </c>
      <c r="AG43" s="30">
        <f t="shared" si="18"/>
        <v>7</v>
      </c>
      <c r="AH43" s="30">
        <f t="shared" si="18"/>
        <v>7</v>
      </c>
      <c r="AI43" s="30">
        <f t="shared" si="18"/>
        <v>7</v>
      </c>
      <c r="AJ43" s="30">
        <f t="shared" si="18"/>
        <v>7</v>
      </c>
      <c r="AK43" s="30">
        <f t="shared" si="18"/>
        <v>7</v>
      </c>
      <c r="AL43" s="30">
        <f t="shared" si="18"/>
        <v>7</v>
      </c>
      <c r="AM43" s="30">
        <f t="shared" si="18"/>
        <v>7</v>
      </c>
      <c r="AN43" s="30">
        <f t="shared" si="18"/>
        <v>6</v>
      </c>
      <c r="AO43" s="30">
        <f t="shared" si="18"/>
        <v>5</v>
      </c>
      <c r="AP43" s="30">
        <f t="shared" si="18"/>
        <v>4</v>
      </c>
      <c r="AQ43" s="11"/>
      <c r="AR43" s="36"/>
      <c r="AS43" s="37"/>
      <c r="AT43" s="37"/>
      <c r="AU43" s="37"/>
      <c r="AV43" s="8"/>
      <c r="AW43" s="8"/>
      <c r="AX43" s="8"/>
      <c r="AY43" s="8"/>
      <c r="AZ43" s="8"/>
      <c r="BA43" s="8"/>
      <c r="BB43" s="8"/>
      <c r="BC43" s="8"/>
      <c r="BD43" s="8"/>
      <c r="BE43" s="7"/>
      <c r="BF43" s="30"/>
      <c r="BG43" s="133">
        <f>SUM(E43:BF43)</f>
        <v>229</v>
      </c>
    </row>
    <row r="44" spans="1:59" ht="12.75" customHeight="1">
      <c r="A44" s="87"/>
      <c r="B44" s="103" t="s">
        <v>66</v>
      </c>
      <c r="C44" s="107" t="s">
        <v>123</v>
      </c>
      <c r="D44" s="31" t="s">
        <v>7</v>
      </c>
      <c r="E44" s="32">
        <v>2</v>
      </c>
      <c r="F44" s="32">
        <v>4</v>
      </c>
      <c r="G44" s="32">
        <v>2</v>
      </c>
      <c r="H44" s="32">
        <v>4</v>
      </c>
      <c r="I44" s="32">
        <v>2</v>
      </c>
      <c r="J44" s="32">
        <v>4</v>
      </c>
      <c r="K44" s="32">
        <v>2</v>
      </c>
      <c r="L44" s="32">
        <v>4</v>
      </c>
      <c r="M44" s="32">
        <v>2</v>
      </c>
      <c r="N44" s="32">
        <v>4</v>
      </c>
      <c r="O44" s="32">
        <v>2</v>
      </c>
      <c r="P44" s="32">
        <v>4</v>
      </c>
      <c r="Q44" s="32">
        <v>2</v>
      </c>
      <c r="R44" s="32">
        <v>4</v>
      </c>
      <c r="S44" s="32">
        <v>4</v>
      </c>
      <c r="T44" s="32">
        <v>4</v>
      </c>
      <c r="U44" s="11"/>
      <c r="V44" s="10"/>
      <c r="W44" s="10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11"/>
      <c r="AR44" s="36"/>
      <c r="AS44" s="37"/>
      <c r="AT44" s="37"/>
      <c r="AU44" s="37"/>
      <c r="AV44" s="8"/>
      <c r="AW44" s="8"/>
      <c r="AX44" s="8"/>
      <c r="AY44" s="8"/>
      <c r="AZ44" s="8"/>
      <c r="BA44" s="8"/>
      <c r="BB44" s="8"/>
      <c r="BC44" s="8"/>
      <c r="BD44" s="8"/>
      <c r="BE44" s="7"/>
      <c r="BF44" s="30">
        <f>SUM(E44:BE44)</f>
        <v>50</v>
      </c>
      <c r="BG44" s="133"/>
    </row>
    <row r="45" spans="1:60" ht="12.75" customHeight="1">
      <c r="A45" s="87"/>
      <c r="B45" s="104"/>
      <c r="C45" s="107"/>
      <c r="D45" s="33" t="s">
        <v>8</v>
      </c>
      <c r="E45" s="34">
        <f>E44/2</f>
        <v>1</v>
      </c>
      <c r="F45" s="34">
        <f aca="true" t="shared" si="19" ref="F45:AP45">F44/2</f>
        <v>2</v>
      </c>
      <c r="G45" s="34">
        <f t="shared" si="19"/>
        <v>1</v>
      </c>
      <c r="H45" s="34">
        <f t="shared" si="19"/>
        <v>2</v>
      </c>
      <c r="I45" s="34">
        <f t="shared" si="19"/>
        <v>1</v>
      </c>
      <c r="J45" s="34">
        <f t="shared" si="19"/>
        <v>2</v>
      </c>
      <c r="K45" s="34">
        <f t="shared" si="19"/>
        <v>1</v>
      </c>
      <c r="L45" s="34">
        <f t="shared" si="19"/>
        <v>2</v>
      </c>
      <c r="M45" s="34">
        <f t="shared" si="19"/>
        <v>1</v>
      </c>
      <c r="N45" s="34">
        <f t="shared" si="19"/>
        <v>2</v>
      </c>
      <c r="O45" s="34">
        <f t="shared" si="19"/>
        <v>1</v>
      </c>
      <c r="P45" s="34">
        <f t="shared" si="19"/>
        <v>2</v>
      </c>
      <c r="Q45" s="34">
        <f t="shared" si="19"/>
        <v>1</v>
      </c>
      <c r="R45" s="34">
        <f t="shared" si="19"/>
        <v>2</v>
      </c>
      <c r="S45" s="34">
        <f t="shared" si="19"/>
        <v>2</v>
      </c>
      <c r="T45" s="34">
        <f t="shared" si="19"/>
        <v>2</v>
      </c>
      <c r="U45" s="11"/>
      <c r="V45" s="10"/>
      <c r="W45" s="10"/>
      <c r="X45" s="34">
        <f t="shared" si="19"/>
        <v>0</v>
      </c>
      <c r="Y45" s="34">
        <f t="shared" si="19"/>
        <v>0</v>
      </c>
      <c r="Z45" s="34">
        <f t="shared" si="19"/>
        <v>0</v>
      </c>
      <c r="AA45" s="34">
        <f t="shared" si="19"/>
        <v>0</v>
      </c>
      <c r="AB45" s="34">
        <f t="shared" si="19"/>
        <v>0</v>
      </c>
      <c r="AC45" s="34">
        <f t="shared" si="19"/>
        <v>0</v>
      </c>
      <c r="AD45" s="34">
        <f t="shared" si="19"/>
        <v>0</v>
      </c>
      <c r="AE45" s="34">
        <f t="shared" si="19"/>
        <v>0</v>
      </c>
      <c r="AF45" s="34">
        <f t="shared" si="19"/>
        <v>0</v>
      </c>
      <c r="AG45" s="34">
        <f t="shared" si="19"/>
        <v>0</v>
      </c>
      <c r="AH45" s="34">
        <f t="shared" si="19"/>
        <v>0</v>
      </c>
      <c r="AI45" s="34">
        <f t="shared" si="19"/>
        <v>0</v>
      </c>
      <c r="AJ45" s="34">
        <f t="shared" si="19"/>
        <v>0</v>
      </c>
      <c r="AK45" s="34">
        <f t="shared" si="19"/>
        <v>0</v>
      </c>
      <c r="AL45" s="34">
        <f t="shared" si="19"/>
        <v>0</v>
      </c>
      <c r="AM45" s="34">
        <f t="shared" si="19"/>
        <v>0</v>
      </c>
      <c r="AN45" s="34">
        <f t="shared" si="19"/>
        <v>0</v>
      </c>
      <c r="AO45" s="34">
        <f t="shared" si="19"/>
        <v>0</v>
      </c>
      <c r="AP45" s="34">
        <f t="shared" si="19"/>
        <v>0</v>
      </c>
      <c r="AQ45" s="11"/>
      <c r="AR45" s="36"/>
      <c r="AS45" s="37"/>
      <c r="AT45" s="37"/>
      <c r="AU45" s="37"/>
      <c r="AV45" s="8"/>
      <c r="AW45" s="8"/>
      <c r="AX45" s="8"/>
      <c r="AY45" s="8"/>
      <c r="AZ45" s="8"/>
      <c r="BA45" s="8"/>
      <c r="BB45" s="8"/>
      <c r="BC45" s="8"/>
      <c r="BD45" s="8"/>
      <c r="BE45" s="7"/>
      <c r="BF45" s="30"/>
      <c r="BG45" s="133">
        <f>SUM(E45:BF45)</f>
        <v>25</v>
      </c>
      <c r="BH45" s="40"/>
    </row>
    <row r="46" spans="1:59" ht="12.75" customHeight="1">
      <c r="A46" s="87"/>
      <c r="B46" s="103" t="s">
        <v>67</v>
      </c>
      <c r="C46" s="107" t="s">
        <v>124</v>
      </c>
      <c r="D46" s="31" t="s">
        <v>7</v>
      </c>
      <c r="E46" s="32">
        <v>4</v>
      </c>
      <c r="F46" s="32">
        <v>2</v>
      </c>
      <c r="G46" s="32">
        <v>4</v>
      </c>
      <c r="H46" s="32">
        <v>2</v>
      </c>
      <c r="I46" s="32">
        <v>4</v>
      </c>
      <c r="J46" s="32">
        <v>2</v>
      </c>
      <c r="K46" s="32">
        <v>4</v>
      </c>
      <c r="L46" s="32">
        <v>2</v>
      </c>
      <c r="M46" s="32">
        <v>4</v>
      </c>
      <c r="N46" s="32">
        <v>2</v>
      </c>
      <c r="O46" s="32">
        <v>4</v>
      </c>
      <c r="P46" s="32">
        <v>2</v>
      </c>
      <c r="Q46" s="32">
        <v>4</v>
      </c>
      <c r="R46" s="32">
        <v>2</v>
      </c>
      <c r="S46" s="32">
        <v>2</v>
      </c>
      <c r="T46" s="32">
        <v>2</v>
      </c>
      <c r="U46" s="11"/>
      <c r="V46" s="10"/>
      <c r="W46" s="10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11"/>
      <c r="AR46" s="36"/>
      <c r="AS46" s="37"/>
      <c r="AT46" s="37"/>
      <c r="AU46" s="37"/>
      <c r="AV46" s="8"/>
      <c r="AW46" s="8"/>
      <c r="AX46" s="8"/>
      <c r="AY46" s="8"/>
      <c r="AZ46" s="8"/>
      <c r="BA46" s="8"/>
      <c r="BB46" s="8"/>
      <c r="BC46" s="8"/>
      <c r="BD46" s="8"/>
      <c r="BE46" s="7"/>
      <c r="BF46" s="30">
        <f>SUM(E46:BE46)</f>
        <v>46</v>
      </c>
      <c r="BG46" s="133"/>
    </row>
    <row r="47" spans="1:60" ht="12.75" customHeight="1">
      <c r="A47" s="87"/>
      <c r="B47" s="104"/>
      <c r="C47" s="107"/>
      <c r="D47" s="33" t="s">
        <v>8</v>
      </c>
      <c r="E47" s="34">
        <f>E46/2</f>
        <v>2</v>
      </c>
      <c r="F47" s="34">
        <f aca="true" t="shared" si="20" ref="F47:AP47">F46/2</f>
        <v>1</v>
      </c>
      <c r="G47" s="34">
        <f t="shared" si="20"/>
        <v>2</v>
      </c>
      <c r="H47" s="34">
        <f t="shared" si="20"/>
        <v>1</v>
      </c>
      <c r="I47" s="34">
        <f t="shared" si="20"/>
        <v>2</v>
      </c>
      <c r="J47" s="34">
        <f t="shared" si="20"/>
        <v>1</v>
      </c>
      <c r="K47" s="34">
        <f t="shared" si="20"/>
        <v>2</v>
      </c>
      <c r="L47" s="34">
        <f t="shared" si="20"/>
        <v>1</v>
      </c>
      <c r="M47" s="34">
        <f t="shared" si="20"/>
        <v>2</v>
      </c>
      <c r="N47" s="34">
        <f t="shared" si="20"/>
        <v>1</v>
      </c>
      <c r="O47" s="34">
        <f t="shared" si="20"/>
        <v>2</v>
      </c>
      <c r="P47" s="34">
        <f t="shared" si="20"/>
        <v>1</v>
      </c>
      <c r="Q47" s="34">
        <f t="shared" si="20"/>
        <v>2</v>
      </c>
      <c r="R47" s="34">
        <f t="shared" si="20"/>
        <v>1</v>
      </c>
      <c r="S47" s="34">
        <f t="shared" si="20"/>
        <v>1</v>
      </c>
      <c r="T47" s="34">
        <f t="shared" si="20"/>
        <v>1</v>
      </c>
      <c r="U47" s="11"/>
      <c r="V47" s="10"/>
      <c r="W47" s="10"/>
      <c r="X47" s="34">
        <f t="shared" si="20"/>
        <v>0</v>
      </c>
      <c r="Y47" s="34">
        <f t="shared" si="20"/>
        <v>0</v>
      </c>
      <c r="Z47" s="34">
        <f t="shared" si="20"/>
        <v>0</v>
      </c>
      <c r="AA47" s="34">
        <f t="shared" si="20"/>
        <v>0</v>
      </c>
      <c r="AB47" s="34">
        <f t="shared" si="20"/>
        <v>0</v>
      </c>
      <c r="AC47" s="34">
        <f t="shared" si="20"/>
        <v>0</v>
      </c>
      <c r="AD47" s="34">
        <f t="shared" si="20"/>
        <v>0</v>
      </c>
      <c r="AE47" s="34">
        <f t="shared" si="20"/>
        <v>0</v>
      </c>
      <c r="AF47" s="34">
        <f t="shared" si="20"/>
        <v>0</v>
      </c>
      <c r="AG47" s="34">
        <f t="shared" si="20"/>
        <v>0</v>
      </c>
      <c r="AH47" s="34">
        <f t="shared" si="20"/>
        <v>0</v>
      </c>
      <c r="AI47" s="34">
        <f t="shared" si="20"/>
        <v>0</v>
      </c>
      <c r="AJ47" s="34">
        <f t="shared" si="20"/>
        <v>0</v>
      </c>
      <c r="AK47" s="34">
        <f t="shared" si="20"/>
        <v>0</v>
      </c>
      <c r="AL47" s="34">
        <f t="shared" si="20"/>
        <v>0</v>
      </c>
      <c r="AM47" s="34">
        <f t="shared" si="20"/>
        <v>0</v>
      </c>
      <c r="AN47" s="34">
        <f t="shared" si="20"/>
        <v>0</v>
      </c>
      <c r="AO47" s="34">
        <f t="shared" si="20"/>
        <v>0</v>
      </c>
      <c r="AP47" s="34">
        <f t="shared" si="20"/>
        <v>0</v>
      </c>
      <c r="AQ47" s="11"/>
      <c r="AR47" s="36"/>
      <c r="AS47" s="37"/>
      <c r="AT47" s="37"/>
      <c r="AU47" s="37"/>
      <c r="AV47" s="8"/>
      <c r="AW47" s="8"/>
      <c r="AX47" s="8"/>
      <c r="AY47" s="8"/>
      <c r="AZ47" s="8"/>
      <c r="BA47" s="8"/>
      <c r="BB47" s="8"/>
      <c r="BC47" s="8"/>
      <c r="BD47" s="8"/>
      <c r="BE47" s="7"/>
      <c r="BF47" s="30"/>
      <c r="BG47" s="133">
        <f>SUM(E47:BF47)</f>
        <v>23</v>
      </c>
      <c r="BH47" s="40"/>
    </row>
    <row r="48" spans="1:59" ht="12.75" customHeight="1">
      <c r="A48" s="87"/>
      <c r="B48" s="103" t="s">
        <v>68</v>
      </c>
      <c r="C48" s="107" t="s">
        <v>125</v>
      </c>
      <c r="D48" s="31" t="s">
        <v>7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11"/>
      <c r="V48" s="10"/>
      <c r="W48" s="10"/>
      <c r="X48" s="32">
        <v>2</v>
      </c>
      <c r="Y48" s="32">
        <v>4</v>
      </c>
      <c r="Z48" s="32">
        <v>2</v>
      </c>
      <c r="AA48" s="32">
        <v>4</v>
      </c>
      <c r="AB48" s="32">
        <v>2</v>
      </c>
      <c r="AC48" s="32">
        <v>4</v>
      </c>
      <c r="AD48" s="32">
        <v>2</v>
      </c>
      <c r="AE48" s="32">
        <v>4</v>
      </c>
      <c r="AF48" s="32">
        <v>2</v>
      </c>
      <c r="AG48" s="32">
        <v>2</v>
      </c>
      <c r="AH48" s="32">
        <v>2</v>
      </c>
      <c r="AI48" s="32">
        <v>2</v>
      </c>
      <c r="AJ48" s="32">
        <v>2</v>
      </c>
      <c r="AK48" s="32">
        <v>2</v>
      </c>
      <c r="AL48" s="32">
        <v>2</v>
      </c>
      <c r="AM48" s="32">
        <v>2</v>
      </c>
      <c r="AN48" s="32">
        <v>2</v>
      </c>
      <c r="AO48" s="32">
        <v>2</v>
      </c>
      <c r="AP48" s="32">
        <v>2</v>
      </c>
      <c r="AQ48" s="11"/>
      <c r="AR48" s="36"/>
      <c r="AS48" s="37"/>
      <c r="AT48" s="37"/>
      <c r="AU48" s="37"/>
      <c r="AV48" s="8"/>
      <c r="AW48" s="8"/>
      <c r="AX48" s="8"/>
      <c r="AY48" s="8"/>
      <c r="AZ48" s="8"/>
      <c r="BA48" s="8"/>
      <c r="BB48" s="8"/>
      <c r="BC48" s="8"/>
      <c r="BD48" s="8"/>
      <c r="BE48" s="7"/>
      <c r="BF48" s="30">
        <f>SUM(E48:BE48)</f>
        <v>46</v>
      </c>
      <c r="BG48" s="133"/>
    </row>
    <row r="49" spans="1:60" ht="12.75" customHeight="1">
      <c r="A49" s="87"/>
      <c r="B49" s="104"/>
      <c r="C49" s="107"/>
      <c r="D49" s="33" t="s">
        <v>8</v>
      </c>
      <c r="E49" s="34">
        <f>E48/2</f>
        <v>0</v>
      </c>
      <c r="F49" s="34">
        <f aca="true" t="shared" si="21" ref="F49:AP49">F48/2</f>
        <v>0</v>
      </c>
      <c r="G49" s="34">
        <f t="shared" si="21"/>
        <v>0</v>
      </c>
      <c r="H49" s="34">
        <f t="shared" si="21"/>
        <v>0</v>
      </c>
      <c r="I49" s="34">
        <f t="shared" si="21"/>
        <v>0</v>
      </c>
      <c r="J49" s="34">
        <f t="shared" si="21"/>
        <v>0</v>
      </c>
      <c r="K49" s="34">
        <f t="shared" si="21"/>
        <v>0</v>
      </c>
      <c r="L49" s="34">
        <f t="shared" si="21"/>
        <v>0</v>
      </c>
      <c r="M49" s="34">
        <f t="shared" si="21"/>
        <v>0</v>
      </c>
      <c r="N49" s="34">
        <f t="shared" si="21"/>
        <v>0</v>
      </c>
      <c r="O49" s="34">
        <f t="shared" si="21"/>
        <v>0</v>
      </c>
      <c r="P49" s="34">
        <f t="shared" si="21"/>
        <v>0</v>
      </c>
      <c r="Q49" s="34">
        <f t="shared" si="21"/>
        <v>0</v>
      </c>
      <c r="R49" s="34">
        <f t="shared" si="21"/>
        <v>0</v>
      </c>
      <c r="S49" s="34">
        <f t="shared" si="21"/>
        <v>0</v>
      </c>
      <c r="T49" s="34">
        <f t="shared" si="21"/>
        <v>0</v>
      </c>
      <c r="U49" s="11"/>
      <c r="V49" s="10"/>
      <c r="W49" s="10"/>
      <c r="X49" s="34">
        <f t="shared" si="21"/>
        <v>1</v>
      </c>
      <c r="Y49" s="34">
        <f t="shared" si="21"/>
        <v>2</v>
      </c>
      <c r="Z49" s="34">
        <f t="shared" si="21"/>
        <v>1</v>
      </c>
      <c r="AA49" s="34">
        <f t="shared" si="21"/>
        <v>2</v>
      </c>
      <c r="AB49" s="34">
        <f t="shared" si="21"/>
        <v>1</v>
      </c>
      <c r="AC49" s="34">
        <f t="shared" si="21"/>
        <v>2</v>
      </c>
      <c r="AD49" s="34">
        <f t="shared" si="21"/>
        <v>1</v>
      </c>
      <c r="AE49" s="34">
        <f t="shared" si="21"/>
        <v>2</v>
      </c>
      <c r="AF49" s="34">
        <f t="shared" si="21"/>
        <v>1</v>
      </c>
      <c r="AG49" s="34">
        <f t="shared" si="21"/>
        <v>1</v>
      </c>
      <c r="AH49" s="34">
        <f t="shared" si="21"/>
        <v>1</v>
      </c>
      <c r="AI49" s="34">
        <f t="shared" si="21"/>
        <v>1</v>
      </c>
      <c r="AJ49" s="34">
        <f t="shared" si="21"/>
        <v>1</v>
      </c>
      <c r="AK49" s="34">
        <f t="shared" si="21"/>
        <v>1</v>
      </c>
      <c r="AL49" s="34">
        <f t="shared" si="21"/>
        <v>1</v>
      </c>
      <c r="AM49" s="34">
        <f t="shared" si="21"/>
        <v>1</v>
      </c>
      <c r="AN49" s="34">
        <f t="shared" si="21"/>
        <v>1</v>
      </c>
      <c r="AO49" s="34">
        <f t="shared" si="21"/>
        <v>1</v>
      </c>
      <c r="AP49" s="34">
        <f t="shared" si="21"/>
        <v>1</v>
      </c>
      <c r="AQ49" s="11"/>
      <c r="AR49" s="36"/>
      <c r="AS49" s="37"/>
      <c r="AT49" s="37"/>
      <c r="AU49" s="37"/>
      <c r="AV49" s="8"/>
      <c r="AW49" s="8"/>
      <c r="AX49" s="8"/>
      <c r="AY49" s="8"/>
      <c r="AZ49" s="8"/>
      <c r="BA49" s="8"/>
      <c r="BB49" s="8"/>
      <c r="BC49" s="8"/>
      <c r="BD49" s="8"/>
      <c r="BE49" s="7"/>
      <c r="BF49" s="30"/>
      <c r="BG49" s="133">
        <f>SUM(E49:BF49)</f>
        <v>23</v>
      </c>
      <c r="BH49" s="40"/>
    </row>
    <row r="50" spans="1:59" ht="12.75" customHeight="1">
      <c r="A50" s="87"/>
      <c r="B50" s="103" t="s">
        <v>69</v>
      </c>
      <c r="C50" s="107" t="s">
        <v>126</v>
      </c>
      <c r="D50" s="31" t="s">
        <v>7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11"/>
      <c r="V50" s="10"/>
      <c r="W50" s="10"/>
      <c r="X50" s="32">
        <v>2</v>
      </c>
      <c r="Y50" s="32">
        <v>2</v>
      </c>
      <c r="Z50" s="32">
        <v>2</v>
      </c>
      <c r="AA50" s="32">
        <v>2</v>
      </c>
      <c r="AB50" s="32">
        <v>2</v>
      </c>
      <c r="AC50" s="32">
        <v>2</v>
      </c>
      <c r="AD50" s="32">
        <v>2</v>
      </c>
      <c r="AE50" s="32">
        <v>2</v>
      </c>
      <c r="AF50" s="32">
        <v>2</v>
      </c>
      <c r="AG50" s="32">
        <v>2</v>
      </c>
      <c r="AH50" s="32">
        <v>2</v>
      </c>
      <c r="AI50" s="32">
        <v>2</v>
      </c>
      <c r="AJ50" s="32">
        <v>2</v>
      </c>
      <c r="AK50" s="32">
        <v>2</v>
      </c>
      <c r="AL50" s="32">
        <v>2</v>
      </c>
      <c r="AM50" s="32">
        <v>2</v>
      </c>
      <c r="AN50" s="32"/>
      <c r="AO50" s="32"/>
      <c r="AP50" s="32"/>
      <c r="AQ50" s="11"/>
      <c r="AR50" s="36"/>
      <c r="AS50" s="37"/>
      <c r="AT50" s="37"/>
      <c r="AU50" s="37"/>
      <c r="AV50" s="8"/>
      <c r="AW50" s="8"/>
      <c r="AX50" s="8"/>
      <c r="AY50" s="8"/>
      <c r="AZ50" s="8"/>
      <c r="BA50" s="8"/>
      <c r="BB50" s="8"/>
      <c r="BC50" s="8"/>
      <c r="BD50" s="8"/>
      <c r="BE50" s="7"/>
      <c r="BF50" s="30">
        <f>SUM(E50:BE50)</f>
        <v>32</v>
      </c>
      <c r="BG50" s="133"/>
    </row>
    <row r="51" spans="1:60" ht="12.75" customHeight="1">
      <c r="A51" s="87"/>
      <c r="B51" s="104"/>
      <c r="C51" s="107"/>
      <c r="D51" s="33" t="s">
        <v>8</v>
      </c>
      <c r="E51" s="34">
        <f>E50/2</f>
        <v>0</v>
      </c>
      <c r="F51" s="34">
        <f aca="true" t="shared" si="22" ref="F51:AP51">F50/2</f>
        <v>0</v>
      </c>
      <c r="G51" s="34">
        <f t="shared" si="22"/>
        <v>0</v>
      </c>
      <c r="H51" s="34">
        <f t="shared" si="22"/>
        <v>0</v>
      </c>
      <c r="I51" s="34">
        <f t="shared" si="22"/>
        <v>0</v>
      </c>
      <c r="J51" s="34">
        <f t="shared" si="22"/>
        <v>0</v>
      </c>
      <c r="K51" s="34">
        <f t="shared" si="22"/>
        <v>0</v>
      </c>
      <c r="L51" s="34">
        <f t="shared" si="22"/>
        <v>0</v>
      </c>
      <c r="M51" s="34">
        <f t="shared" si="22"/>
        <v>0</v>
      </c>
      <c r="N51" s="34">
        <f t="shared" si="22"/>
        <v>0</v>
      </c>
      <c r="O51" s="34">
        <f t="shared" si="22"/>
        <v>0</v>
      </c>
      <c r="P51" s="34">
        <f t="shared" si="22"/>
        <v>0</v>
      </c>
      <c r="Q51" s="34">
        <f t="shared" si="22"/>
        <v>0</v>
      </c>
      <c r="R51" s="34">
        <f t="shared" si="22"/>
        <v>0</v>
      </c>
      <c r="S51" s="34">
        <f t="shared" si="22"/>
        <v>0</v>
      </c>
      <c r="T51" s="34">
        <f t="shared" si="22"/>
        <v>0</v>
      </c>
      <c r="U51" s="11"/>
      <c r="V51" s="10"/>
      <c r="W51" s="10"/>
      <c r="X51" s="34">
        <f t="shared" si="22"/>
        <v>1</v>
      </c>
      <c r="Y51" s="34">
        <f t="shared" si="22"/>
        <v>1</v>
      </c>
      <c r="Z51" s="34">
        <f t="shared" si="22"/>
        <v>1</v>
      </c>
      <c r="AA51" s="34">
        <f t="shared" si="22"/>
        <v>1</v>
      </c>
      <c r="AB51" s="34">
        <f t="shared" si="22"/>
        <v>1</v>
      </c>
      <c r="AC51" s="34">
        <f t="shared" si="22"/>
        <v>1</v>
      </c>
      <c r="AD51" s="34">
        <f t="shared" si="22"/>
        <v>1</v>
      </c>
      <c r="AE51" s="34">
        <f t="shared" si="22"/>
        <v>1</v>
      </c>
      <c r="AF51" s="34">
        <f t="shared" si="22"/>
        <v>1</v>
      </c>
      <c r="AG51" s="34">
        <f t="shared" si="22"/>
        <v>1</v>
      </c>
      <c r="AH51" s="34">
        <f t="shared" si="22"/>
        <v>1</v>
      </c>
      <c r="AI51" s="34">
        <f t="shared" si="22"/>
        <v>1</v>
      </c>
      <c r="AJ51" s="34">
        <f t="shared" si="22"/>
        <v>1</v>
      </c>
      <c r="AK51" s="34">
        <f t="shared" si="22"/>
        <v>1</v>
      </c>
      <c r="AL51" s="34">
        <f t="shared" si="22"/>
        <v>1</v>
      </c>
      <c r="AM51" s="34">
        <f t="shared" si="22"/>
        <v>1</v>
      </c>
      <c r="AN51" s="34">
        <f t="shared" si="22"/>
        <v>0</v>
      </c>
      <c r="AO51" s="34">
        <f t="shared" si="22"/>
        <v>0</v>
      </c>
      <c r="AP51" s="34">
        <f t="shared" si="22"/>
        <v>0</v>
      </c>
      <c r="AQ51" s="11"/>
      <c r="AR51" s="36"/>
      <c r="AS51" s="37"/>
      <c r="AT51" s="37"/>
      <c r="AU51" s="37"/>
      <c r="AV51" s="8"/>
      <c r="AW51" s="8"/>
      <c r="AX51" s="8"/>
      <c r="AY51" s="8"/>
      <c r="AZ51" s="8"/>
      <c r="BA51" s="8"/>
      <c r="BB51" s="8"/>
      <c r="BC51" s="8"/>
      <c r="BD51" s="8"/>
      <c r="BE51" s="7"/>
      <c r="BF51" s="30"/>
      <c r="BG51" s="133">
        <f>SUM(E51:BF51)</f>
        <v>16</v>
      </c>
      <c r="BH51" s="40"/>
    </row>
    <row r="52" spans="1:60" ht="12.75" customHeight="1">
      <c r="A52" s="87"/>
      <c r="B52" s="103" t="s">
        <v>73</v>
      </c>
      <c r="C52" s="122" t="s">
        <v>127</v>
      </c>
      <c r="D52" s="31" t="s">
        <v>7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11"/>
      <c r="V52" s="10"/>
      <c r="W52" s="10"/>
      <c r="X52" s="65">
        <v>2</v>
      </c>
      <c r="Y52" s="65">
        <v>2</v>
      </c>
      <c r="Z52" s="65">
        <v>2</v>
      </c>
      <c r="AA52" s="65">
        <v>2</v>
      </c>
      <c r="AB52" s="65">
        <v>2</v>
      </c>
      <c r="AC52" s="65">
        <v>2</v>
      </c>
      <c r="AD52" s="65">
        <v>2</v>
      </c>
      <c r="AE52" s="65">
        <v>2</v>
      </c>
      <c r="AF52" s="65">
        <v>2</v>
      </c>
      <c r="AG52" s="65">
        <v>2</v>
      </c>
      <c r="AH52" s="65">
        <v>2</v>
      </c>
      <c r="AI52" s="65">
        <v>2</v>
      </c>
      <c r="AJ52" s="65">
        <v>2</v>
      </c>
      <c r="AK52" s="65">
        <v>2</v>
      </c>
      <c r="AL52" s="65">
        <v>2</v>
      </c>
      <c r="AM52" s="65">
        <v>2</v>
      </c>
      <c r="AN52" s="65">
        <v>2</v>
      </c>
      <c r="AO52" s="65">
        <v>2</v>
      </c>
      <c r="AP52" s="65"/>
      <c r="AQ52" s="11"/>
      <c r="AR52" s="36"/>
      <c r="AS52" s="37"/>
      <c r="AT52" s="37"/>
      <c r="AU52" s="37"/>
      <c r="AV52" s="8"/>
      <c r="AW52" s="8"/>
      <c r="AX52" s="8"/>
      <c r="AY52" s="8"/>
      <c r="AZ52" s="8"/>
      <c r="BA52" s="8"/>
      <c r="BB52" s="8"/>
      <c r="BC52" s="8"/>
      <c r="BD52" s="8"/>
      <c r="BE52" s="7"/>
      <c r="BF52" s="30">
        <f>SUM(E52:BE52)</f>
        <v>36</v>
      </c>
      <c r="BG52" s="133"/>
      <c r="BH52" s="40"/>
    </row>
    <row r="53" spans="1:60" ht="14.25" customHeight="1">
      <c r="A53" s="87"/>
      <c r="B53" s="104"/>
      <c r="C53" s="123"/>
      <c r="D53" s="33" t="s">
        <v>8</v>
      </c>
      <c r="E53" s="34">
        <f>E52/2</f>
        <v>0</v>
      </c>
      <c r="F53" s="34">
        <f aca="true" t="shared" si="23" ref="F53:AP53">F52/2</f>
        <v>0</v>
      </c>
      <c r="G53" s="34">
        <f t="shared" si="23"/>
        <v>0</v>
      </c>
      <c r="H53" s="34">
        <f t="shared" si="23"/>
        <v>0</v>
      </c>
      <c r="I53" s="34">
        <f t="shared" si="23"/>
        <v>0</v>
      </c>
      <c r="J53" s="34">
        <f t="shared" si="23"/>
        <v>0</v>
      </c>
      <c r="K53" s="34">
        <f t="shared" si="23"/>
        <v>0</v>
      </c>
      <c r="L53" s="34">
        <f t="shared" si="23"/>
        <v>0</v>
      </c>
      <c r="M53" s="34">
        <f t="shared" si="23"/>
        <v>0</v>
      </c>
      <c r="N53" s="34">
        <f t="shared" si="23"/>
        <v>0</v>
      </c>
      <c r="O53" s="34">
        <f t="shared" si="23"/>
        <v>0</v>
      </c>
      <c r="P53" s="34">
        <f t="shared" si="23"/>
        <v>0</v>
      </c>
      <c r="Q53" s="34">
        <f t="shared" si="23"/>
        <v>0</v>
      </c>
      <c r="R53" s="34">
        <f t="shared" si="23"/>
        <v>0</v>
      </c>
      <c r="S53" s="34">
        <f t="shared" si="23"/>
        <v>0</v>
      </c>
      <c r="T53" s="34">
        <f t="shared" si="23"/>
        <v>0</v>
      </c>
      <c r="U53" s="11"/>
      <c r="V53" s="10"/>
      <c r="W53" s="10"/>
      <c r="X53" s="34">
        <f t="shared" si="23"/>
        <v>1</v>
      </c>
      <c r="Y53" s="34">
        <f t="shared" si="23"/>
        <v>1</v>
      </c>
      <c r="Z53" s="34">
        <f t="shared" si="23"/>
        <v>1</v>
      </c>
      <c r="AA53" s="34">
        <f t="shared" si="23"/>
        <v>1</v>
      </c>
      <c r="AB53" s="34">
        <f t="shared" si="23"/>
        <v>1</v>
      </c>
      <c r="AC53" s="34">
        <f t="shared" si="23"/>
        <v>1</v>
      </c>
      <c r="AD53" s="34">
        <f t="shared" si="23"/>
        <v>1</v>
      </c>
      <c r="AE53" s="34">
        <f t="shared" si="23"/>
        <v>1</v>
      </c>
      <c r="AF53" s="34">
        <f t="shared" si="23"/>
        <v>1</v>
      </c>
      <c r="AG53" s="34">
        <f t="shared" si="23"/>
        <v>1</v>
      </c>
      <c r="AH53" s="34">
        <f t="shared" si="23"/>
        <v>1</v>
      </c>
      <c r="AI53" s="34">
        <f t="shared" si="23"/>
        <v>1</v>
      </c>
      <c r="AJ53" s="34">
        <f t="shared" si="23"/>
        <v>1</v>
      </c>
      <c r="AK53" s="34">
        <f t="shared" si="23"/>
        <v>1</v>
      </c>
      <c r="AL53" s="34">
        <f t="shared" si="23"/>
        <v>1</v>
      </c>
      <c r="AM53" s="34">
        <f t="shared" si="23"/>
        <v>1</v>
      </c>
      <c r="AN53" s="34">
        <f t="shared" si="23"/>
        <v>1</v>
      </c>
      <c r="AO53" s="34">
        <f t="shared" si="23"/>
        <v>1</v>
      </c>
      <c r="AP53" s="34">
        <f t="shared" si="23"/>
        <v>0</v>
      </c>
      <c r="AQ53" s="11"/>
      <c r="AR53" s="36"/>
      <c r="AS53" s="37"/>
      <c r="AT53" s="37"/>
      <c r="AU53" s="37"/>
      <c r="AV53" s="8"/>
      <c r="AW53" s="8"/>
      <c r="AX53" s="8"/>
      <c r="AY53" s="8"/>
      <c r="AZ53" s="8"/>
      <c r="BA53" s="8"/>
      <c r="BB53" s="8"/>
      <c r="BC53" s="8"/>
      <c r="BD53" s="8"/>
      <c r="BE53" s="7"/>
      <c r="BF53" s="30"/>
      <c r="BG53" s="133">
        <f>SUM(E53:BF53)</f>
        <v>18</v>
      </c>
      <c r="BH53" s="40"/>
    </row>
    <row r="54" spans="1:59" ht="12.75" customHeight="1">
      <c r="A54" s="87"/>
      <c r="B54" s="96" t="s">
        <v>82</v>
      </c>
      <c r="C54" s="107" t="s">
        <v>128</v>
      </c>
      <c r="D54" s="31" t="s">
        <v>7</v>
      </c>
      <c r="E54" s="32">
        <v>2</v>
      </c>
      <c r="F54" s="32">
        <v>2</v>
      </c>
      <c r="G54" s="32">
        <v>4</v>
      </c>
      <c r="H54" s="32">
        <v>2</v>
      </c>
      <c r="I54" s="32">
        <v>4</v>
      </c>
      <c r="J54" s="32">
        <v>2</v>
      </c>
      <c r="K54" s="32">
        <v>4</v>
      </c>
      <c r="L54" s="32">
        <v>2</v>
      </c>
      <c r="M54" s="32">
        <v>4</v>
      </c>
      <c r="N54" s="32">
        <v>4</v>
      </c>
      <c r="O54" s="32">
        <v>4</v>
      </c>
      <c r="P54" s="32">
        <v>2</v>
      </c>
      <c r="Q54" s="32">
        <v>2</v>
      </c>
      <c r="R54" s="32">
        <v>2</v>
      </c>
      <c r="S54" s="32">
        <v>2</v>
      </c>
      <c r="T54" s="32">
        <v>2</v>
      </c>
      <c r="U54" s="11"/>
      <c r="V54" s="10"/>
      <c r="W54" s="10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11"/>
      <c r="AR54" s="36"/>
      <c r="AS54" s="37"/>
      <c r="AT54" s="37"/>
      <c r="AU54" s="37"/>
      <c r="AV54" s="8"/>
      <c r="AW54" s="8"/>
      <c r="AX54" s="8"/>
      <c r="AY54" s="8"/>
      <c r="AZ54" s="8"/>
      <c r="BA54" s="8"/>
      <c r="BB54" s="8"/>
      <c r="BC54" s="8"/>
      <c r="BD54" s="8"/>
      <c r="BE54" s="7"/>
      <c r="BF54" s="30">
        <f>SUM(E54:BE54)</f>
        <v>44</v>
      </c>
      <c r="BG54" s="133"/>
    </row>
    <row r="55" spans="1:60" ht="12.75" customHeight="1">
      <c r="A55" s="87"/>
      <c r="B55" s="96"/>
      <c r="C55" s="107"/>
      <c r="D55" s="33" t="s">
        <v>8</v>
      </c>
      <c r="E55" s="34">
        <f>E54/2</f>
        <v>1</v>
      </c>
      <c r="F55" s="34">
        <f>F54/2</f>
        <v>1</v>
      </c>
      <c r="G55" s="34">
        <f>G54/2</f>
        <v>2</v>
      </c>
      <c r="H55" s="34">
        <f>H54/2</f>
        <v>1</v>
      </c>
      <c r="I55" s="34">
        <f>I54/2</f>
        <v>2</v>
      </c>
      <c r="J55" s="34">
        <f>J54/2</f>
        <v>1</v>
      </c>
      <c r="K55" s="34">
        <f>K54/2</f>
        <v>2</v>
      </c>
      <c r="L55" s="34">
        <f>L54/2</f>
        <v>1</v>
      </c>
      <c r="M55" s="34">
        <f>M54/2</f>
        <v>2</v>
      </c>
      <c r="N55" s="34">
        <f>N54/2</f>
        <v>2</v>
      </c>
      <c r="O55" s="34">
        <f>O54/2</f>
        <v>2</v>
      </c>
      <c r="P55" s="34">
        <f>P54/2</f>
        <v>1</v>
      </c>
      <c r="Q55" s="34">
        <f>Q54/2</f>
        <v>1</v>
      </c>
      <c r="R55" s="34">
        <f>R54/2</f>
        <v>1</v>
      </c>
      <c r="S55" s="34">
        <f>S54/2</f>
        <v>1</v>
      </c>
      <c r="T55" s="34">
        <f>T54/2</f>
        <v>1</v>
      </c>
      <c r="U55" s="11"/>
      <c r="V55" s="10"/>
      <c r="W55" s="10"/>
      <c r="X55" s="34">
        <f aca="true" t="shared" si="24" ref="X55:BH55">X54/2</f>
        <v>0</v>
      </c>
      <c r="Y55" s="34">
        <f t="shared" si="24"/>
        <v>0</v>
      </c>
      <c r="Z55" s="34">
        <f t="shared" si="24"/>
        <v>0</v>
      </c>
      <c r="AA55" s="34">
        <f t="shared" si="24"/>
        <v>0</v>
      </c>
      <c r="AB55" s="34">
        <f t="shared" si="24"/>
        <v>0</v>
      </c>
      <c r="AC55" s="34">
        <f t="shared" si="24"/>
        <v>0</v>
      </c>
      <c r="AD55" s="34">
        <f t="shared" si="24"/>
        <v>0</v>
      </c>
      <c r="AE55" s="34">
        <f t="shared" si="24"/>
        <v>0</v>
      </c>
      <c r="AF55" s="34">
        <f t="shared" si="24"/>
        <v>0</v>
      </c>
      <c r="AG55" s="34">
        <f t="shared" si="24"/>
        <v>0</v>
      </c>
      <c r="AH55" s="34">
        <f t="shared" si="24"/>
        <v>0</v>
      </c>
      <c r="AI55" s="34">
        <f t="shared" si="24"/>
        <v>0</v>
      </c>
      <c r="AJ55" s="34">
        <f t="shared" si="24"/>
        <v>0</v>
      </c>
      <c r="AK55" s="34">
        <f t="shared" si="24"/>
        <v>0</v>
      </c>
      <c r="AL55" s="34">
        <f t="shared" si="24"/>
        <v>0</v>
      </c>
      <c r="AM55" s="34">
        <f t="shared" si="24"/>
        <v>0</v>
      </c>
      <c r="AN55" s="34">
        <f t="shared" si="24"/>
        <v>0</v>
      </c>
      <c r="AO55" s="34">
        <f t="shared" si="24"/>
        <v>0</v>
      </c>
      <c r="AP55" s="34">
        <f t="shared" si="24"/>
        <v>0</v>
      </c>
      <c r="AQ55" s="11"/>
      <c r="AR55" s="36"/>
      <c r="AS55" s="37"/>
      <c r="AT55" s="37"/>
      <c r="AU55" s="37"/>
      <c r="AV55" s="8"/>
      <c r="AW55" s="8"/>
      <c r="AX55" s="8"/>
      <c r="AY55" s="8"/>
      <c r="AZ55" s="8"/>
      <c r="BA55" s="8"/>
      <c r="BB55" s="8"/>
      <c r="BC55" s="8"/>
      <c r="BD55" s="8"/>
      <c r="BE55" s="7"/>
      <c r="BF55" s="30"/>
      <c r="BG55" s="133">
        <f>SUM(E55:BF55)</f>
        <v>22</v>
      </c>
      <c r="BH55" s="40"/>
    </row>
    <row r="56" spans="1:59" ht="12.75" customHeight="1">
      <c r="A56" s="87"/>
      <c r="B56" s="96" t="s">
        <v>74</v>
      </c>
      <c r="C56" s="107" t="s">
        <v>129</v>
      </c>
      <c r="D56" s="31" t="s">
        <v>7</v>
      </c>
      <c r="E56" s="32">
        <v>4</v>
      </c>
      <c r="F56" s="32">
        <v>2</v>
      </c>
      <c r="G56" s="32">
        <v>2</v>
      </c>
      <c r="H56" s="32">
        <v>2</v>
      </c>
      <c r="I56" s="32">
        <v>2</v>
      </c>
      <c r="J56" s="32">
        <v>2</v>
      </c>
      <c r="K56" s="32">
        <v>2</v>
      </c>
      <c r="L56" s="32">
        <v>2</v>
      </c>
      <c r="M56" s="32">
        <v>2</v>
      </c>
      <c r="N56" s="32">
        <v>2</v>
      </c>
      <c r="O56" s="32">
        <v>2</v>
      </c>
      <c r="P56" s="32">
        <v>2</v>
      </c>
      <c r="Q56" s="32">
        <v>2</v>
      </c>
      <c r="R56" s="32">
        <v>2</v>
      </c>
      <c r="S56" s="32">
        <v>2</v>
      </c>
      <c r="T56" s="32">
        <v>2</v>
      </c>
      <c r="U56" s="11"/>
      <c r="V56" s="10"/>
      <c r="W56" s="10"/>
      <c r="X56" s="32">
        <v>2</v>
      </c>
      <c r="Y56" s="32">
        <v>2</v>
      </c>
      <c r="Z56" s="32">
        <v>2</v>
      </c>
      <c r="AA56" s="32">
        <v>2</v>
      </c>
      <c r="AB56" s="32">
        <v>2</v>
      </c>
      <c r="AC56" s="32">
        <v>2</v>
      </c>
      <c r="AD56" s="32">
        <v>2</v>
      </c>
      <c r="AE56" s="32">
        <v>2</v>
      </c>
      <c r="AF56" s="32">
        <v>2</v>
      </c>
      <c r="AG56" s="32">
        <v>2</v>
      </c>
      <c r="AH56" s="32">
        <v>2</v>
      </c>
      <c r="AI56" s="32">
        <v>2</v>
      </c>
      <c r="AJ56" s="32">
        <v>2</v>
      </c>
      <c r="AK56" s="32">
        <v>2</v>
      </c>
      <c r="AL56" s="32">
        <v>2</v>
      </c>
      <c r="AM56" s="32">
        <v>2</v>
      </c>
      <c r="AN56" s="32">
        <v>2</v>
      </c>
      <c r="AO56" s="32"/>
      <c r="AP56" s="32"/>
      <c r="AQ56" s="11"/>
      <c r="AR56" s="36"/>
      <c r="AS56" s="37"/>
      <c r="AT56" s="37"/>
      <c r="AU56" s="37"/>
      <c r="AV56" s="8"/>
      <c r="AW56" s="8"/>
      <c r="AX56" s="8"/>
      <c r="AY56" s="8"/>
      <c r="AZ56" s="8"/>
      <c r="BA56" s="8"/>
      <c r="BB56" s="8"/>
      <c r="BC56" s="8"/>
      <c r="BD56" s="8"/>
      <c r="BE56" s="7"/>
      <c r="BF56" s="30">
        <f>SUM(E56:BE56)</f>
        <v>68</v>
      </c>
      <c r="BG56" s="133"/>
    </row>
    <row r="57" spans="1:60" ht="12.75" customHeight="1">
      <c r="A57" s="87"/>
      <c r="B57" s="96"/>
      <c r="C57" s="107"/>
      <c r="D57" s="33" t="s">
        <v>8</v>
      </c>
      <c r="E57" s="34">
        <f>E56/2</f>
        <v>2</v>
      </c>
      <c r="F57" s="34">
        <f aca="true" t="shared" si="25" ref="F57:AP57">F56/2</f>
        <v>1</v>
      </c>
      <c r="G57" s="34">
        <f t="shared" si="25"/>
        <v>1</v>
      </c>
      <c r="H57" s="34">
        <f t="shared" si="25"/>
        <v>1</v>
      </c>
      <c r="I57" s="34">
        <f t="shared" si="25"/>
        <v>1</v>
      </c>
      <c r="J57" s="34">
        <f t="shared" si="25"/>
        <v>1</v>
      </c>
      <c r="K57" s="34">
        <f t="shared" si="25"/>
        <v>1</v>
      </c>
      <c r="L57" s="34">
        <f t="shared" si="25"/>
        <v>1</v>
      </c>
      <c r="M57" s="34">
        <f t="shared" si="25"/>
        <v>1</v>
      </c>
      <c r="N57" s="34">
        <f t="shared" si="25"/>
        <v>1</v>
      </c>
      <c r="O57" s="34">
        <f t="shared" si="25"/>
        <v>1</v>
      </c>
      <c r="P57" s="34">
        <f t="shared" si="25"/>
        <v>1</v>
      </c>
      <c r="Q57" s="34">
        <f t="shared" si="25"/>
        <v>1</v>
      </c>
      <c r="R57" s="34">
        <f t="shared" si="25"/>
        <v>1</v>
      </c>
      <c r="S57" s="34">
        <f t="shared" si="25"/>
        <v>1</v>
      </c>
      <c r="T57" s="34">
        <f t="shared" si="25"/>
        <v>1</v>
      </c>
      <c r="U57" s="11"/>
      <c r="V57" s="10"/>
      <c r="W57" s="10"/>
      <c r="X57" s="34">
        <f t="shared" si="25"/>
        <v>1</v>
      </c>
      <c r="Y57" s="34">
        <f t="shared" si="25"/>
        <v>1</v>
      </c>
      <c r="Z57" s="34">
        <f t="shared" si="25"/>
        <v>1</v>
      </c>
      <c r="AA57" s="34">
        <f t="shared" si="25"/>
        <v>1</v>
      </c>
      <c r="AB57" s="34">
        <f t="shared" si="25"/>
        <v>1</v>
      </c>
      <c r="AC57" s="34">
        <f t="shared" si="25"/>
        <v>1</v>
      </c>
      <c r="AD57" s="34">
        <f t="shared" si="25"/>
        <v>1</v>
      </c>
      <c r="AE57" s="34">
        <f t="shared" si="25"/>
        <v>1</v>
      </c>
      <c r="AF57" s="34">
        <f t="shared" si="25"/>
        <v>1</v>
      </c>
      <c r="AG57" s="34">
        <f t="shared" si="25"/>
        <v>1</v>
      </c>
      <c r="AH57" s="34">
        <f t="shared" si="25"/>
        <v>1</v>
      </c>
      <c r="AI57" s="34">
        <f t="shared" si="25"/>
        <v>1</v>
      </c>
      <c r="AJ57" s="34">
        <f t="shared" si="25"/>
        <v>1</v>
      </c>
      <c r="AK57" s="34">
        <f t="shared" si="25"/>
        <v>1</v>
      </c>
      <c r="AL57" s="34">
        <f t="shared" si="25"/>
        <v>1</v>
      </c>
      <c r="AM57" s="34">
        <f t="shared" si="25"/>
        <v>1</v>
      </c>
      <c r="AN57" s="34">
        <f t="shared" si="25"/>
        <v>1</v>
      </c>
      <c r="AO57" s="34">
        <f t="shared" si="25"/>
        <v>0</v>
      </c>
      <c r="AP57" s="34">
        <f t="shared" si="25"/>
        <v>0</v>
      </c>
      <c r="AQ57" s="11"/>
      <c r="AR57" s="36"/>
      <c r="AS57" s="37"/>
      <c r="AT57" s="37"/>
      <c r="AU57" s="37"/>
      <c r="AV57" s="8"/>
      <c r="AW57" s="8"/>
      <c r="AX57" s="8"/>
      <c r="AY57" s="8"/>
      <c r="AZ57" s="8"/>
      <c r="BA57" s="8"/>
      <c r="BB57" s="8"/>
      <c r="BC57" s="8"/>
      <c r="BD57" s="8"/>
      <c r="BE57" s="7"/>
      <c r="BF57" s="30"/>
      <c r="BG57" s="133">
        <f>SUM(E57:BF57)</f>
        <v>34</v>
      </c>
      <c r="BH57" s="40"/>
    </row>
    <row r="58" spans="1:59" ht="12.75" customHeight="1">
      <c r="A58" s="87"/>
      <c r="B58" s="96" t="s">
        <v>83</v>
      </c>
      <c r="C58" s="107" t="s">
        <v>130</v>
      </c>
      <c r="D58" s="31" t="s">
        <v>7</v>
      </c>
      <c r="E58" s="32">
        <v>2</v>
      </c>
      <c r="F58" s="32">
        <v>2</v>
      </c>
      <c r="G58" s="32">
        <v>2</v>
      </c>
      <c r="H58" s="32">
        <v>2</v>
      </c>
      <c r="I58" s="32">
        <v>2</v>
      </c>
      <c r="J58" s="32">
        <v>2</v>
      </c>
      <c r="K58" s="32">
        <v>2</v>
      </c>
      <c r="L58" s="32">
        <v>2</v>
      </c>
      <c r="M58" s="32">
        <v>2</v>
      </c>
      <c r="N58" s="32">
        <v>2</v>
      </c>
      <c r="O58" s="32">
        <v>2</v>
      </c>
      <c r="P58" s="32">
        <v>2</v>
      </c>
      <c r="Q58" s="32">
        <v>2</v>
      </c>
      <c r="R58" s="32">
        <v>2</v>
      </c>
      <c r="S58" s="32">
        <v>2</v>
      </c>
      <c r="T58" s="32">
        <v>2</v>
      </c>
      <c r="U58" s="11"/>
      <c r="V58" s="10"/>
      <c r="W58" s="10"/>
      <c r="X58" s="32"/>
      <c r="Y58" s="32">
        <v>2</v>
      </c>
      <c r="Z58" s="32">
        <v>2</v>
      </c>
      <c r="AA58" s="32">
        <v>2</v>
      </c>
      <c r="AB58" s="32">
        <v>2</v>
      </c>
      <c r="AC58" s="32">
        <v>2</v>
      </c>
      <c r="AD58" s="32">
        <v>2</v>
      </c>
      <c r="AE58" s="32">
        <v>2</v>
      </c>
      <c r="AF58" s="32">
        <v>2</v>
      </c>
      <c r="AG58" s="32">
        <v>2</v>
      </c>
      <c r="AH58" s="32">
        <v>2</v>
      </c>
      <c r="AI58" s="32">
        <v>2</v>
      </c>
      <c r="AJ58" s="32">
        <v>2</v>
      </c>
      <c r="AK58" s="32">
        <v>2</v>
      </c>
      <c r="AL58" s="32">
        <v>2</v>
      </c>
      <c r="AM58" s="32">
        <v>2</v>
      </c>
      <c r="AN58" s="32">
        <v>2</v>
      </c>
      <c r="AO58" s="32">
        <v>2</v>
      </c>
      <c r="AP58" s="32">
        <v>2</v>
      </c>
      <c r="AQ58" s="11"/>
      <c r="AR58" s="36"/>
      <c r="AS58" s="37"/>
      <c r="AT58" s="37"/>
      <c r="AU58" s="37"/>
      <c r="AV58" s="8"/>
      <c r="AW58" s="8"/>
      <c r="AX58" s="8"/>
      <c r="AY58" s="8"/>
      <c r="AZ58" s="8"/>
      <c r="BA58" s="8"/>
      <c r="BB58" s="8"/>
      <c r="BC58" s="8"/>
      <c r="BD58" s="8"/>
      <c r="BE58" s="7"/>
      <c r="BF58" s="30">
        <f>SUM(E58:BE58)</f>
        <v>68</v>
      </c>
      <c r="BG58" s="133"/>
    </row>
    <row r="59" spans="1:60" ht="12.75" customHeight="1">
      <c r="A59" s="87"/>
      <c r="B59" s="96"/>
      <c r="C59" s="107"/>
      <c r="D59" s="33" t="s">
        <v>8</v>
      </c>
      <c r="E59" s="34">
        <f>E58/2</f>
        <v>1</v>
      </c>
      <c r="F59" s="34">
        <f>F58/2</f>
        <v>1</v>
      </c>
      <c r="G59" s="34">
        <f>G58/2</f>
        <v>1</v>
      </c>
      <c r="H59" s="34">
        <f>H58/2</f>
        <v>1</v>
      </c>
      <c r="I59" s="34">
        <f>I58/2</f>
        <v>1</v>
      </c>
      <c r="J59" s="34">
        <f>J58/2</f>
        <v>1</v>
      </c>
      <c r="K59" s="34">
        <f>K58/2</f>
        <v>1</v>
      </c>
      <c r="L59" s="34">
        <f>L58/2</f>
        <v>1</v>
      </c>
      <c r="M59" s="34">
        <f>M58/2</f>
        <v>1</v>
      </c>
      <c r="N59" s="34">
        <f>N58/2</f>
        <v>1</v>
      </c>
      <c r="O59" s="34">
        <f>O58/2</f>
        <v>1</v>
      </c>
      <c r="P59" s="34">
        <f>P58/2</f>
        <v>1</v>
      </c>
      <c r="Q59" s="34">
        <f>Q58/2</f>
        <v>1</v>
      </c>
      <c r="R59" s="34">
        <f>R58/2</f>
        <v>1</v>
      </c>
      <c r="S59" s="34">
        <f>S58/2</f>
        <v>1</v>
      </c>
      <c r="T59" s="34">
        <f>T58/2</f>
        <v>1</v>
      </c>
      <c r="U59" s="11"/>
      <c r="V59" s="10"/>
      <c r="W59" s="10"/>
      <c r="X59" s="34">
        <f aca="true" t="shared" si="26" ref="X59:BH59">X58/2</f>
        <v>0</v>
      </c>
      <c r="Y59" s="34">
        <f t="shared" si="26"/>
        <v>1</v>
      </c>
      <c r="Z59" s="34">
        <f t="shared" si="26"/>
        <v>1</v>
      </c>
      <c r="AA59" s="34">
        <f t="shared" si="26"/>
        <v>1</v>
      </c>
      <c r="AB59" s="34">
        <f t="shared" si="26"/>
        <v>1</v>
      </c>
      <c r="AC59" s="34">
        <f t="shared" si="26"/>
        <v>1</v>
      </c>
      <c r="AD59" s="34">
        <f t="shared" si="26"/>
        <v>1</v>
      </c>
      <c r="AE59" s="34">
        <f t="shared" si="26"/>
        <v>1</v>
      </c>
      <c r="AF59" s="34">
        <f t="shared" si="26"/>
        <v>1</v>
      </c>
      <c r="AG59" s="34">
        <f t="shared" si="26"/>
        <v>1</v>
      </c>
      <c r="AH59" s="34">
        <f t="shared" si="26"/>
        <v>1</v>
      </c>
      <c r="AI59" s="34">
        <f t="shared" si="26"/>
        <v>1</v>
      </c>
      <c r="AJ59" s="34">
        <f t="shared" si="26"/>
        <v>1</v>
      </c>
      <c r="AK59" s="34">
        <f t="shared" si="26"/>
        <v>1</v>
      </c>
      <c r="AL59" s="34">
        <f t="shared" si="26"/>
        <v>1</v>
      </c>
      <c r="AM59" s="34">
        <f t="shared" si="26"/>
        <v>1</v>
      </c>
      <c r="AN59" s="34">
        <f t="shared" si="26"/>
        <v>1</v>
      </c>
      <c r="AO59" s="34">
        <f t="shared" si="26"/>
        <v>1</v>
      </c>
      <c r="AP59" s="34">
        <f t="shared" si="26"/>
        <v>1</v>
      </c>
      <c r="AQ59" s="11"/>
      <c r="AR59" s="36"/>
      <c r="AS59" s="37"/>
      <c r="AT59" s="37"/>
      <c r="AU59" s="37"/>
      <c r="AV59" s="8"/>
      <c r="AW59" s="8"/>
      <c r="AX59" s="8"/>
      <c r="AY59" s="8"/>
      <c r="AZ59" s="8"/>
      <c r="BA59" s="8"/>
      <c r="BB59" s="8"/>
      <c r="BC59" s="8"/>
      <c r="BD59" s="8"/>
      <c r="BE59" s="7"/>
      <c r="BF59" s="30"/>
      <c r="BG59" s="133">
        <f>SUM(E59:BF59)</f>
        <v>34</v>
      </c>
      <c r="BH59" s="40"/>
    </row>
    <row r="60" spans="1:59" ht="12.75" customHeight="1">
      <c r="A60" s="87"/>
      <c r="B60" s="96" t="s">
        <v>84</v>
      </c>
      <c r="C60" s="107" t="s">
        <v>131</v>
      </c>
      <c r="D60" s="31" t="s">
        <v>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1"/>
      <c r="V60" s="10"/>
      <c r="W60" s="10"/>
      <c r="X60" s="32">
        <v>4</v>
      </c>
      <c r="Y60" s="32">
        <v>2</v>
      </c>
      <c r="Z60" s="32">
        <v>4</v>
      </c>
      <c r="AA60" s="32">
        <v>2</v>
      </c>
      <c r="AB60" s="32">
        <v>4</v>
      </c>
      <c r="AC60" s="32">
        <v>2</v>
      </c>
      <c r="AD60" s="32">
        <v>4</v>
      </c>
      <c r="AE60" s="32">
        <v>2</v>
      </c>
      <c r="AF60" s="32">
        <v>4</v>
      </c>
      <c r="AG60" s="32">
        <v>4</v>
      </c>
      <c r="AH60" s="32">
        <v>4</v>
      </c>
      <c r="AI60" s="32">
        <v>4</v>
      </c>
      <c r="AJ60" s="32">
        <v>4</v>
      </c>
      <c r="AK60" s="32">
        <v>4</v>
      </c>
      <c r="AL60" s="32">
        <v>4</v>
      </c>
      <c r="AM60" s="32">
        <v>4</v>
      </c>
      <c r="AN60" s="32">
        <v>4</v>
      </c>
      <c r="AO60" s="32">
        <v>4</v>
      </c>
      <c r="AP60" s="32">
        <v>4</v>
      </c>
      <c r="AQ60" s="11"/>
      <c r="AR60" s="36"/>
      <c r="AS60" s="37"/>
      <c r="AT60" s="37"/>
      <c r="AU60" s="37"/>
      <c r="AV60" s="8"/>
      <c r="AW60" s="8"/>
      <c r="AX60" s="8"/>
      <c r="AY60" s="8"/>
      <c r="AZ60" s="8"/>
      <c r="BA60" s="8"/>
      <c r="BB60" s="8"/>
      <c r="BC60" s="8"/>
      <c r="BD60" s="8"/>
      <c r="BE60" s="7"/>
      <c r="BF60" s="30">
        <f>SUM(E60:BE60)</f>
        <v>68</v>
      </c>
      <c r="BG60" s="133"/>
    </row>
    <row r="61" spans="1:60" ht="16.5" customHeight="1">
      <c r="A61" s="87"/>
      <c r="B61" s="96"/>
      <c r="C61" s="107"/>
      <c r="D61" s="33" t="s">
        <v>8</v>
      </c>
      <c r="E61" s="34">
        <f>E60/2</f>
        <v>0</v>
      </c>
      <c r="F61" s="34">
        <f>F60/2</f>
        <v>0</v>
      </c>
      <c r="G61" s="34">
        <f>G60/2</f>
        <v>0</v>
      </c>
      <c r="H61" s="34">
        <f>H60/2</f>
        <v>0</v>
      </c>
      <c r="I61" s="34">
        <f>I60/2</f>
        <v>0</v>
      </c>
      <c r="J61" s="34">
        <f>J60/2</f>
        <v>0</v>
      </c>
      <c r="K61" s="34">
        <f>K60/2</f>
        <v>0</v>
      </c>
      <c r="L61" s="34">
        <f>L60/2</f>
        <v>0</v>
      </c>
      <c r="M61" s="34">
        <f>M60/2</f>
        <v>0</v>
      </c>
      <c r="N61" s="34">
        <f>N60/2</f>
        <v>0</v>
      </c>
      <c r="O61" s="34">
        <f>O60/2</f>
        <v>0</v>
      </c>
      <c r="P61" s="34">
        <f>P60/2</f>
        <v>0</v>
      </c>
      <c r="Q61" s="34">
        <f>Q60/2</f>
        <v>0</v>
      </c>
      <c r="R61" s="34">
        <f>R60/2</f>
        <v>0</v>
      </c>
      <c r="S61" s="34">
        <f>S60/2</f>
        <v>0</v>
      </c>
      <c r="T61" s="34">
        <f>T60/2</f>
        <v>0</v>
      </c>
      <c r="U61" s="11"/>
      <c r="V61" s="10"/>
      <c r="W61" s="10"/>
      <c r="X61" s="34">
        <f aca="true" t="shared" si="27" ref="X61:BH61">X60/2</f>
        <v>2</v>
      </c>
      <c r="Y61" s="34">
        <f t="shared" si="27"/>
        <v>1</v>
      </c>
      <c r="Z61" s="34">
        <f t="shared" si="27"/>
        <v>2</v>
      </c>
      <c r="AA61" s="34">
        <f t="shared" si="27"/>
        <v>1</v>
      </c>
      <c r="AB61" s="34">
        <f t="shared" si="27"/>
        <v>2</v>
      </c>
      <c r="AC61" s="34">
        <f t="shared" si="27"/>
        <v>1</v>
      </c>
      <c r="AD61" s="34">
        <f t="shared" si="27"/>
        <v>2</v>
      </c>
      <c r="AE61" s="34">
        <f t="shared" si="27"/>
        <v>1</v>
      </c>
      <c r="AF61" s="34">
        <f t="shared" si="27"/>
        <v>2</v>
      </c>
      <c r="AG61" s="34">
        <f t="shared" si="27"/>
        <v>2</v>
      </c>
      <c r="AH61" s="34">
        <f t="shared" si="27"/>
        <v>2</v>
      </c>
      <c r="AI61" s="34">
        <f t="shared" si="27"/>
        <v>2</v>
      </c>
      <c r="AJ61" s="34">
        <f t="shared" si="27"/>
        <v>2</v>
      </c>
      <c r="AK61" s="34">
        <f t="shared" si="27"/>
        <v>2</v>
      </c>
      <c r="AL61" s="34">
        <f t="shared" si="27"/>
        <v>2</v>
      </c>
      <c r="AM61" s="34">
        <f t="shared" si="27"/>
        <v>2</v>
      </c>
      <c r="AN61" s="34">
        <f t="shared" si="27"/>
        <v>2</v>
      </c>
      <c r="AO61" s="34">
        <f t="shared" si="27"/>
        <v>2</v>
      </c>
      <c r="AP61" s="34">
        <f t="shared" si="27"/>
        <v>2</v>
      </c>
      <c r="AQ61" s="11"/>
      <c r="AR61" s="36"/>
      <c r="AS61" s="37"/>
      <c r="AT61" s="37"/>
      <c r="AU61" s="37"/>
      <c r="AV61" s="8"/>
      <c r="AW61" s="8"/>
      <c r="AX61" s="8"/>
      <c r="AY61" s="8"/>
      <c r="AZ61" s="8"/>
      <c r="BA61" s="8"/>
      <c r="BB61" s="8"/>
      <c r="BC61" s="8"/>
      <c r="BD61" s="8"/>
      <c r="BE61" s="7"/>
      <c r="BF61" s="30"/>
      <c r="BG61" s="133">
        <f>SUM(E61:BF61)</f>
        <v>34</v>
      </c>
      <c r="BH61" s="40"/>
    </row>
    <row r="62" spans="1:59" ht="12.75">
      <c r="A62" s="87"/>
      <c r="B62" s="101" t="s">
        <v>15</v>
      </c>
      <c r="C62" s="111" t="s">
        <v>16</v>
      </c>
      <c r="D62" s="29" t="s">
        <v>7</v>
      </c>
      <c r="E62" s="30">
        <f>E64</f>
        <v>0</v>
      </c>
      <c r="F62" s="30">
        <f aca="true" t="shared" si="28" ref="F62:AP62">F64</f>
        <v>0</v>
      </c>
      <c r="G62" s="30">
        <f t="shared" si="28"/>
        <v>0</v>
      </c>
      <c r="H62" s="30">
        <f t="shared" si="28"/>
        <v>0</v>
      </c>
      <c r="I62" s="30">
        <f t="shared" si="28"/>
        <v>0</v>
      </c>
      <c r="J62" s="30">
        <f t="shared" si="28"/>
        <v>0</v>
      </c>
      <c r="K62" s="30">
        <f t="shared" si="28"/>
        <v>0</v>
      </c>
      <c r="L62" s="30">
        <f t="shared" si="28"/>
        <v>0</v>
      </c>
      <c r="M62" s="30">
        <f t="shared" si="28"/>
        <v>0</v>
      </c>
      <c r="N62" s="30">
        <f t="shared" si="28"/>
        <v>0</v>
      </c>
      <c r="O62" s="30">
        <f t="shared" si="28"/>
        <v>0</v>
      </c>
      <c r="P62" s="30">
        <f t="shared" si="28"/>
        <v>0</v>
      </c>
      <c r="Q62" s="30">
        <f t="shared" si="28"/>
        <v>0</v>
      </c>
      <c r="R62" s="30">
        <f t="shared" si="28"/>
        <v>0</v>
      </c>
      <c r="S62" s="30">
        <f t="shared" si="28"/>
        <v>0</v>
      </c>
      <c r="T62" s="30">
        <f t="shared" si="28"/>
        <v>0</v>
      </c>
      <c r="U62" s="11"/>
      <c r="V62" s="10"/>
      <c r="W62" s="10"/>
      <c r="X62" s="30">
        <f>X64</f>
        <v>10</v>
      </c>
      <c r="Y62" s="30">
        <f t="shared" si="28"/>
        <v>8</v>
      </c>
      <c r="Z62" s="30">
        <f t="shared" si="28"/>
        <v>8</v>
      </c>
      <c r="AA62" s="30">
        <f t="shared" si="28"/>
        <v>8</v>
      </c>
      <c r="AB62" s="30">
        <f t="shared" si="28"/>
        <v>8</v>
      </c>
      <c r="AC62" s="30">
        <f t="shared" si="28"/>
        <v>10</v>
      </c>
      <c r="AD62" s="30">
        <f t="shared" si="28"/>
        <v>10</v>
      </c>
      <c r="AE62" s="30">
        <f t="shared" si="28"/>
        <v>10</v>
      </c>
      <c r="AF62" s="30">
        <f t="shared" si="28"/>
        <v>10</v>
      </c>
      <c r="AG62" s="30">
        <f t="shared" si="28"/>
        <v>10</v>
      </c>
      <c r="AH62" s="30">
        <f t="shared" si="28"/>
        <v>10</v>
      </c>
      <c r="AI62" s="30">
        <f t="shared" si="28"/>
        <v>10</v>
      </c>
      <c r="AJ62" s="30">
        <f t="shared" si="28"/>
        <v>10</v>
      </c>
      <c r="AK62" s="30">
        <f t="shared" si="28"/>
        <v>10</v>
      </c>
      <c r="AL62" s="30">
        <f t="shared" si="28"/>
        <v>10</v>
      </c>
      <c r="AM62" s="30">
        <f t="shared" si="28"/>
        <v>10</v>
      </c>
      <c r="AN62" s="30">
        <f t="shared" si="28"/>
        <v>12</v>
      </c>
      <c r="AO62" s="30">
        <f t="shared" si="28"/>
        <v>14</v>
      </c>
      <c r="AP62" s="30">
        <f t="shared" si="28"/>
        <v>16</v>
      </c>
      <c r="AQ62" s="11"/>
      <c r="AR62" s="36"/>
      <c r="AS62" s="37"/>
      <c r="AT62" s="37"/>
      <c r="AU62" s="37"/>
      <c r="AV62" s="8"/>
      <c r="AW62" s="8"/>
      <c r="AX62" s="8"/>
      <c r="AY62" s="8"/>
      <c r="AZ62" s="8"/>
      <c r="BA62" s="8"/>
      <c r="BB62" s="8"/>
      <c r="BC62" s="8"/>
      <c r="BD62" s="8"/>
      <c r="BE62" s="7"/>
      <c r="BF62" s="30">
        <f>SUM(E62:BE62)</f>
        <v>194</v>
      </c>
      <c r="BG62" s="133"/>
    </row>
    <row r="63" spans="1:59" ht="12.75">
      <c r="A63" s="87"/>
      <c r="B63" s="101"/>
      <c r="C63" s="111"/>
      <c r="D63" s="29" t="s">
        <v>8</v>
      </c>
      <c r="E63" s="30">
        <f>E65</f>
        <v>0</v>
      </c>
      <c r="F63" s="30">
        <f aca="true" t="shared" si="29" ref="F63:AP63">F65</f>
        <v>0</v>
      </c>
      <c r="G63" s="30">
        <f t="shared" si="29"/>
        <v>0</v>
      </c>
      <c r="H63" s="30">
        <f t="shared" si="29"/>
        <v>0</v>
      </c>
      <c r="I63" s="30">
        <f t="shared" si="29"/>
        <v>0</v>
      </c>
      <c r="J63" s="30">
        <f t="shared" si="29"/>
        <v>0</v>
      </c>
      <c r="K63" s="30">
        <f t="shared" si="29"/>
        <v>0</v>
      </c>
      <c r="L63" s="30">
        <f t="shared" si="29"/>
        <v>0</v>
      </c>
      <c r="M63" s="30">
        <f t="shared" si="29"/>
        <v>0</v>
      </c>
      <c r="N63" s="30">
        <f t="shared" si="29"/>
        <v>0</v>
      </c>
      <c r="O63" s="30">
        <f t="shared" si="29"/>
        <v>0</v>
      </c>
      <c r="P63" s="30">
        <f t="shared" si="29"/>
        <v>0</v>
      </c>
      <c r="Q63" s="30">
        <f t="shared" si="29"/>
        <v>0</v>
      </c>
      <c r="R63" s="30">
        <f t="shared" si="29"/>
        <v>0</v>
      </c>
      <c r="S63" s="30">
        <f t="shared" si="29"/>
        <v>0</v>
      </c>
      <c r="T63" s="30">
        <f t="shared" si="29"/>
        <v>0</v>
      </c>
      <c r="U63" s="11"/>
      <c r="V63" s="10"/>
      <c r="W63" s="10"/>
      <c r="X63" s="30">
        <f>X65</f>
        <v>5</v>
      </c>
      <c r="Y63" s="30">
        <f t="shared" si="29"/>
        <v>4</v>
      </c>
      <c r="Z63" s="30">
        <f t="shared" si="29"/>
        <v>4</v>
      </c>
      <c r="AA63" s="30">
        <f t="shared" si="29"/>
        <v>4</v>
      </c>
      <c r="AB63" s="30">
        <f t="shared" si="29"/>
        <v>4</v>
      </c>
      <c r="AC63" s="30">
        <f t="shared" si="29"/>
        <v>5</v>
      </c>
      <c r="AD63" s="30">
        <f t="shared" si="29"/>
        <v>5</v>
      </c>
      <c r="AE63" s="30">
        <f t="shared" si="29"/>
        <v>5</v>
      </c>
      <c r="AF63" s="30">
        <f t="shared" si="29"/>
        <v>5</v>
      </c>
      <c r="AG63" s="30">
        <f t="shared" si="29"/>
        <v>5</v>
      </c>
      <c r="AH63" s="30">
        <f t="shared" si="29"/>
        <v>5</v>
      </c>
      <c r="AI63" s="30">
        <f t="shared" si="29"/>
        <v>5</v>
      </c>
      <c r="AJ63" s="30">
        <f t="shared" si="29"/>
        <v>5</v>
      </c>
      <c r="AK63" s="30">
        <f t="shared" si="29"/>
        <v>5</v>
      </c>
      <c r="AL63" s="30">
        <f t="shared" si="29"/>
        <v>5</v>
      </c>
      <c r="AM63" s="30">
        <f t="shared" si="29"/>
        <v>5</v>
      </c>
      <c r="AN63" s="30">
        <f t="shared" si="29"/>
        <v>6</v>
      </c>
      <c r="AO63" s="30">
        <f t="shared" si="29"/>
        <v>7</v>
      </c>
      <c r="AP63" s="30">
        <f t="shared" si="29"/>
        <v>8</v>
      </c>
      <c r="AQ63" s="11"/>
      <c r="AR63" s="36"/>
      <c r="AS63" s="37"/>
      <c r="AT63" s="37"/>
      <c r="AU63" s="37"/>
      <c r="AV63" s="8"/>
      <c r="AW63" s="8"/>
      <c r="AX63" s="8"/>
      <c r="AY63" s="8"/>
      <c r="AZ63" s="8"/>
      <c r="BA63" s="8"/>
      <c r="BB63" s="8"/>
      <c r="BC63" s="8"/>
      <c r="BD63" s="8"/>
      <c r="BE63" s="7"/>
      <c r="BF63" s="30"/>
      <c r="BG63" s="133">
        <f>SUM(E63:BF63)</f>
        <v>97</v>
      </c>
    </row>
    <row r="64" spans="1:59" ht="18.75" customHeight="1">
      <c r="A64" s="87"/>
      <c r="B64" s="114" t="s">
        <v>30</v>
      </c>
      <c r="C64" s="93" t="s">
        <v>136</v>
      </c>
      <c r="D64" s="30" t="s">
        <v>7</v>
      </c>
      <c r="E64" s="30">
        <f>E66+E68</f>
        <v>0</v>
      </c>
      <c r="F64" s="30">
        <f aca="true" t="shared" si="30" ref="F64:AP64">F66+F68</f>
        <v>0</v>
      </c>
      <c r="G64" s="30">
        <f t="shared" si="30"/>
        <v>0</v>
      </c>
      <c r="H64" s="30">
        <f t="shared" si="30"/>
        <v>0</v>
      </c>
      <c r="I64" s="30">
        <f t="shared" si="30"/>
        <v>0</v>
      </c>
      <c r="J64" s="30">
        <f t="shared" si="30"/>
        <v>0</v>
      </c>
      <c r="K64" s="30">
        <f t="shared" si="30"/>
        <v>0</v>
      </c>
      <c r="L64" s="30">
        <f t="shared" si="30"/>
        <v>0</v>
      </c>
      <c r="M64" s="30">
        <f t="shared" si="30"/>
        <v>0</v>
      </c>
      <c r="N64" s="30">
        <f t="shared" si="30"/>
        <v>0</v>
      </c>
      <c r="O64" s="30">
        <f t="shared" si="30"/>
        <v>0</v>
      </c>
      <c r="P64" s="30">
        <f t="shared" si="30"/>
        <v>0</v>
      </c>
      <c r="Q64" s="30">
        <f t="shared" si="30"/>
        <v>0</v>
      </c>
      <c r="R64" s="30">
        <f t="shared" si="30"/>
        <v>0</v>
      </c>
      <c r="S64" s="30">
        <f t="shared" si="30"/>
        <v>0</v>
      </c>
      <c r="T64" s="30">
        <f t="shared" si="30"/>
        <v>0</v>
      </c>
      <c r="U64" s="11"/>
      <c r="V64" s="10"/>
      <c r="W64" s="10"/>
      <c r="X64" s="30">
        <f>X66+X68</f>
        <v>10</v>
      </c>
      <c r="Y64" s="30">
        <f t="shared" si="30"/>
        <v>8</v>
      </c>
      <c r="Z64" s="30">
        <f t="shared" si="30"/>
        <v>8</v>
      </c>
      <c r="AA64" s="30">
        <f t="shared" si="30"/>
        <v>8</v>
      </c>
      <c r="AB64" s="30">
        <f t="shared" si="30"/>
        <v>8</v>
      </c>
      <c r="AC64" s="30">
        <f t="shared" si="30"/>
        <v>10</v>
      </c>
      <c r="AD64" s="30">
        <f t="shared" si="30"/>
        <v>10</v>
      </c>
      <c r="AE64" s="30">
        <f t="shared" si="30"/>
        <v>10</v>
      </c>
      <c r="AF64" s="30">
        <f t="shared" si="30"/>
        <v>10</v>
      </c>
      <c r="AG64" s="30">
        <f t="shared" si="30"/>
        <v>10</v>
      </c>
      <c r="AH64" s="30">
        <f t="shared" si="30"/>
        <v>10</v>
      </c>
      <c r="AI64" s="30">
        <f t="shared" si="30"/>
        <v>10</v>
      </c>
      <c r="AJ64" s="30">
        <f t="shared" si="30"/>
        <v>10</v>
      </c>
      <c r="AK64" s="30">
        <f t="shared" si="30"/>
        <v>10</v>
      </c>
      <c r="AL64" s="30">
        <f t="shared" si="30"/>
        <v>10</v>
      </c>
      <c r="AM64" s="30">
        <f t="shared" si="30"/>
        <v>10</v>
      </c>
      <c r="AN64" s="30">
        <f t="shared" si="30"/>
        <v>12</v>
      </c>
      <c r="AO64" s="30">
        <f t="shared" si="30"/>
        <v>14</v>
      </c>
      <c r="AP64" s="30">
        <f t="shared" si="30"/>
        <v>16</v>
      </c>
      <c r="AQ64" s="11"/>
      <c r="AR64" s="36"/>
      <c r="AS64" s="37"/>
      <c r="AT64" s="37"/>
      <c r="AU64" s="37"/>
      <c r="AV64" s="8"/>
      <c r="AW64" s="8"/>
      <c r="AX64" s="8"/>
      <c r="AY64" s="8"/>
      <c r="AZ64" s="8"/>
      <c r="BA64" s="8"/>
      <c r="BB64" s="8"/>
      <c r="BC64" s="8"/>
      <c r="BD64" s="8"/>
      <c r="BE64" s="7"/>
      <c r="BF64" s="30">
        <f>SUM(E64:BE64)</f>
        <v>194</v>
      </c>
      <c r="BG64" s="133"/>
    </row>
    <row r="65" spans="1:59" ht="30.75" customHeight="1">
      <c r="A65" s="87"/>
      <c r="B65" s="115"/>
      <c r="C65" s="110"/>
      <c r="D65" s="30" t="s">
        <v>8</v>
      </c>
      <c r="E65" s="30">
        <f>E67+E69</f>
        <v>0</v>
      </c>
      <c r="F65" s="30">
        <f aca="true" t="shared" si="31" ref="F65:AP65">F67+F69</f>
        <v>0</v>
      </c>
      <c r="G65" s="30">
        <f t="shared" si="31"/>
        <v>0</v>
      </c>
      <c r="H65" s="30">
        <f t="shared" si="31"/>
        <v>0</v>
      </c>
      <c r="I65" s="30">
        <f t="shared" si="31"/>
        <v>0</v>
      </c>
      <c r="J65" s="30">
        <f t="shared" si="31"/>
        <v>0</v>
      </c>
      <c r="K65" s="30">
        <f t="shared" si="31"/>
        <v>0</v>
      </c>
      <c r="L65" s="30">
        <f t="shared" si="31"/>
        <v>0</v>
      </c>
      <c r="M65" s="30">
        <f t="shared" si="31"/>
        <v>0</v>
      </c>
      <c r="N65" s="30">
        <f t="shared" si="31"/>
        <v>0</v>
      </c>
      <c r="O65" s="30">
        <f t="shared" si="31"/>
        <v>0</v>
      </c>
      <c r="P65" s="30">
        <f t="shared" si="31"/>
        <v>0</v>
      </c>
      <c r="Q65" s="30">
        <f t="shared" si="31"/>
        <v>0</v>
      </c>
      <c r="R65" s="30">
        <f t="shared" si="31"/>
        <v>0</v>
      </c>
      <c r="S65" s="30">
        <f t="shared" si="31"/>
        <v>0</v>
      </c>
      <c r="T65" s="30">
        <f t="shared" si="31"/>
        <v>0</v>
      </c>
      <c r="U65" s="11"/>
      <c r="V65" s="10"/>
      <c r="W65" s="10"/>
      <c r="X65" s="30">
        <f>X67+X69</f>
        <v>5</v>
      </c>
      <c r="Y65" s="30">
        <f t="shared" si="31"/>
        <v>4</v>
      </c>
      <c r="Z65" s="30">
        <f t="shared" si="31"/>
        <v>4</v>
      </c>
      <c r="AA65" s="30">
        <f t="shared" si="31"/>
        <v>4</v>
      </c>
      <c r="AB65" s="30">
        <f t="shared" si="31"/>
        <v>4</v>
      </c>
      <c r="AC65" s="30">
        <f t="shared" si="31"/>
        <v>5</v>
      </c>
      <c r="AD65" s="30">
        <f t="shared" si="31"/>
        <v>5</v>
      </c>
      <c r="AE65" s="30">
        <f t="shared" si="31"/>
        <v>5</v>
      </c>
      <c r="AF65" s="30">
        <f t="shared" si="31"/>
        <v>5</v>
      </c>
      <c r="AG65" s="30">
        <f t="shared" si="31"/>
        <v>5</v>
      </c>
      <c r="AH65" s="30">
        <f t="shared" si="31"/>
        <v>5</v>
      </c>
      <c r="AI65" s="30">
        <f t="shared" si="31"/>
        <v>5</v>
      </c>
      <c r="AJ65" s="30">
        <f t="shared" si="31"/>
        <v>5</v>
      </c>
      <c r="AK65" s="30">
        <f t="shared" si="31"/>
        <v>5</v>
      </c>
      <c r="AL65" s="30">
        <f t="shared" si="31"/>
        <v>5</v>
      </c>
      <c r="AM65" s="30">
        <f t="shared" si="31"/>
        <v>5</v>
      </c>
      <c r="AN65" s="30">
        <f t="shared" si="31"/>
        <v>6</v>
      </c>
      <c r="AO65" s="30">
        <f t="shared" si="31"/>
        <v>7</v>
      </c>
      <c r="AP65" s="30">
        <f t="shared" si="31"/>
        <v>8</v>
      </c>
      <c r="AQ65" s="11"/>
      <c r="AR65" s="36"/>
      <c r="AS65" s="37"/>
      <c r="AT65" s="37"/>
      <c r="AU65" s="37"/>
      <c r="AV65" s="8"/>
      <c r="AW65" s="8"/>
      <c r="AX65" s="8"/>
      <c r="AY65" s="8"/>
      <c r="AZ65" s="8"/>
      <c r="BA65" s="8"/>
      <c r="BB65" s="8"/>
      <c r="BC65" s="8"/>
      <c r="BD65" s="8"/>
      <c r="BE65" s="7"/>
      <c r="BF65" s="30"/>
      <c r="BG65" s="133">
        <f>SUM(E65:BF65)</f>
        <v>97</v>
      </c>
    </row>
    <row r="66" spans="1:59" ht="12.75" customHeight="1">
      <c r="A66" s="87"/>
      <c r="B66" s="116" t="s">
        <v>75</v>
      </c>
      <c r="C66" s="118" t="s">
        <v>135</v>
      </c>
      <c r="D66" s="31" t="s">
        <v>7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11"/>
      <c r="V66" s="10"/>
      <c r="W66" s="10"/>
      <c r="X66" s="32">
        <v>8</v>
      </c>
      <c r="Y66" s="32">
        <v>6</v>
      </c>
      <c r="Z66" s="32">
        <v>6</v>
      </c>
      <c r="AA66" s="32">
        <v>6</v>
      </c>
      <c r="AB66" s="32">
        <v>6</v>
      </c>
      <c r="AC66" s="32">
        <v>8</v>
      </c>
      <c r="AD66" s="32">
        <v>8</v>
      </c>
      <c r="AE66" s="32">
        <v>8</v>
      </c>
      <c r="AF66" s="32">
        <v>8</v>
      </c>
      <c r="AG66" s="32">
        <v>8</v>
      </c>
      <c r="AH66" s="32">
        <v>8</v>
      </c>
      <c r="AI66" s="32">
        <v>8</v>
      </c>
      <c r="AJ66" s="32">
        <v>8</v>
      </c>
      <c r="AK66" s="32">
        <v>8</v>
      </c>
      <c r="AL66" s="32">
        <v>8</v>
      </c>
      <c r="AM66" s="32">
        <v>8</v>
      </c>
      <c r="AN66" s="32">
        <v>8</v>
      </c>
      <c r="AO66" s="32">
        <v>10</v>
      </c>
      <c r="AP66" s="32">
        <v>10</v>
      </c>
      <c r="AQ66" s="11"/>
      <c r="AR66" s="36"/>
      <c r="AS66" s="37"/>
      <c r="AT66" s="37"/>
      <c r="AU66" s="37"/>
      <c r="AV66" s="8"/>
      <c r="AW66" s="8"/>
      <c r="AX66" s="8"/>
      <c r="AY66" s="8"/>
      <c r="AZ66" s="8"/>
      <c r="BA66" s="8"/>
      <c r="BB66" s="8"/>
      <c r="BC66" s="8"/>
      <c r="BD66" s="8"/>
      <c r="BE66" s="7"/>
      <c r="BF66" s="30">
        <f>SUM(E66:BE66)</f>
        <v>148</v>
      </c>
      <c r="BG66" s="133"/>
    </row>
    <row r="67" spans="1:60" ht="12.75" customHeight="1">
      <c r="A67" s="87"/>
      <c r="B67" s="117"/>
      <c r="C67" s="119"/>
      <c r="D67" s="33" t="s">
        <v>8</v>
      </c>
      <c r="E67" s="34">
        <f>E66/2</f>
        <v>0</v>
      </c>
      <c r="F67" s="34">
        <f aca="true" t="shared" si="32" ref="F67:AP67">F66/2</f>
        <v>0</v>
      </c>
      <c r="G67" s="34">
        <f t="shared" si="32"/>
        <v>0</v>
      </c>
      <c r="H67" s="34">
        <f t="shared" si="32"/>
        <v>0</v>
      </c>
      <c r="I67" s="34">
        <f t="shared" si="32"/>
        <v>0</v>
      </c>
      <c r="J67" s="34">
        <f t="shared" si="32"/>
        <v>0</v>
      </c>
      <c r="K67" s="34">
        <f t="shared" si="32"/>
        <v>0</v>
      </c>
      <c r="L67" s="34">
        <f t="shared" si="32"/>
        <v>0</v>
      </c>
      <c r="M67" s="34">
        <f t="shared" si="32"/>
        <v>0</v>
      </c>
      <c r="N67" s="34">
        <f t="shared" si="32"/>
        <v>0</v>
      </c>
      <c r="O67" s="34">
        <f t="shared" si="32"/>
        <v>0</v>
      </c>
      <c r="P67" s="34">
        <f t="shared" si="32"/>
        <v>0</v>
      </c>
      <c r="Q67" s="34">
        <f t="shared" si="32"/>
        <v>0</v>
      </c>
      <c r="R67" s="34">
        <f t="shared" si="32"/>
        <v>0</v>
      </c>
      <c r="S67" s="34">
        <f t="shared" si="32"/>
        <v>0</v>
      </c>
      <c r="T67" s="34">
        <f t="shared" si="32"/>
        <v>0</v>
      </c>
      <c r="U67" s="11"/>
      <c r="V67" s="10"/>
      <c r="W67" s="10"/>
      <c r="X67" s="34">
        <f t="shared" si="32"/>
        <v>4</v>
      </c>
      <c r="Y67" s="34">
        <f t="shared" si="32"/>
        <v>3</v>
      </c>
      <c r="Z67" s="34">
        <f t="shared" si="32"/>
        <v>3</v>
      </c>
      <c r="AA67" s="34">
        <f t="shared" si="32"/>
        <v>3</v>
      </c>
      <c r="AB67" s="34">
        <f t="shared" si="32"/>
        <v>3</v>
      </c>
      <c r="AC67" s="34">
        <f t="shared" si="32"/>
        <v>4</v>
      </c>
      <c r="AD67" s="34">
        <f t="shared" si="32"/>
        <v>4</v>
      </c>
      <c r="AE67" s="34">
        <f t="shared" si="32"/>
        <v>4</v>
      </c>
      <c r="AF67" s="34">
        <f t="shared" si="32"/>
        <v>4</v>
      </c>
      <c r="AG67" s="34">
        <f t="shared" si="32"/>
        <v>4</v>
      </c>
      <c r="AH67" s="34">
        <f t="shared" si="32"/>
        <v>4</v>
      </c>
      <c r="AI67" s="34">
        <f t="shared" si="32"/>
        <v>4</v>
      </c>
      <c r="AJ67" s="34">
        <f t="shared" si="32"/>
        <v>4</v>
      </c>
      <c r="AK67" s="34">
        <f t="shared" si="32"/>
        <v>4</v>
      </c>
      <c r="AL67" s="34">
        <f t="shared" si="32"/>
        <v>4</v>
      </c>
      <c r="AM67" s="34">
        <f t="shared" si="32"/>
        <v>4</v>
      </c>
      <c r="AN67" s="34">
        <f t="shared" si="32"/>
        <v>4</v>
      </c>
      <c r="AO67" s="34">
        <f t="shared" si="32"/>
        <v>5</v>
      </c>
      <c r="AP67" s="34">
        <f t="shared" si="32"/>
        <v>5</v>
      </c>
      <c r="AQ67" s="11"/>
      <c r="AR67" s="36"/>
      <c r="AS67" s="37"/>
      <c r="AT67" s="37"/>
      <c r="AU67" s="37"/>
      <c r="AV67" s="8"/>
      <c r="AW67" s="8"/>
      <c r="AX67" s="8"/>
      <c r="AY67" s="8"/>
      <c r="AZ67" s="8"/>
      <c r="BA67" s="8"/>
      <c r="BB67" s="8"/>
      <c r="BC67" s="8"/>
      <c r="BD67" s="8"/>
      <c r="BE67" s="7"/>
      <c r="BF67" s="30"/>
      <c r="BG67" s="133">
        <f>SUM(E67:BF67)</f>
        <v>74</v>
      </c>
      <c r="BH67" s="40"/>
    </row>
    <row r="68" spans="1:59" ht="12.75" customHeight="1">
      <c r="A68" s="87"/>
      <c r="B68" s="116" t="s">
        <v>76</v>
      </c>
      <c r="C68" s="118" t="s">
        <v>137</v>
      </c>
      <c r="D68" s="31" t="s">
        <v>7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11"/>
      <c r="V68" s="10"/>
      <c r="W68" s="10"/>
      <c r="X68" s="32">
        <v>2</v>
      </c>
      <c r="Y68" s="32">
        <v>2</v>
      </c>
      <c r="Z68" s="32">
        <v>2</v>
      </c>
      <c r="AA68" s="32">
        <v>2</v>
      </c>
      <c r="AB68" s="32">
        <v>2</v>
      </c>
      <c r="AC68" s="32">
        <v>2</v>
      </c>
      <c r="AD68" s="32">
        <v>2</v>
      </c>
      <c r="AE68" s="32">
        <v>2</v>
      </c>
      <c r="AF68" s="32">
        <v>2</v>
      </c>
      <c r="AG68" s="32">
        <v>2</v>
      </c>
      <c r="AH68" s="32">
        <v>2</v>
      </c>
      <c r="AI68" s="32">
        <v>2</v>
      </c>
      <c r="AJ68" s="32">
        <v>2</v>
      </c>
      <c r="AK68" s="32">
        <v>2</v>
      </c>
      <c r="AL68" s="32">
        <v>2</v>
      </c>
      <c r="AM68" s="32">
        <v>2</v>
      </c>
      <c r="AN68" s="32">
        <v>4</v>
      </c>
      <c r="AO68" s="32">
        <v>4</v>
      </c>
      <c r="AP68" s="32">
        <v>6</v>
      </c>
      <c r="AQ68" s="11"/>
      <c r="AR68" s="36"/>
      <c r="AS68" s="37"/>
      <c r="AT68" s="37"/>
      <c r="AU68" s="37"/>
      <c r="AV68" s="8"/>
      <c r="AW68" s="8"/>
      <c r="AX68" s="8"/>
      <c r="AY68" s="8"/>
      <c r="AZ68" s="8"/>
      <c r="BA68" s="8"/>
      <c r="BB68" s="8"/>
      <c r="BC68" s="8"/>
      <c r="BD68" s="8"/>
      <c r="BE68" s="7"/>
      <c r="BF68" s="30">
        <f>SUM(E68:BE68)</f>
        <v>46</v>
      </c>
      <c r="BG68" s="133"/>
    </row>
    <row r="69" spans="1:60" ht="15" customHeight="1">
      <c r="A69" s="87"/>
      <c r="B69" s="117"/>
      <c r="C69" s="119"/>
      <c r="D69" s="33" t="s">
        <v>8</v>
      </c>
      <c r="E69" s="34">
        <f>E68/2</f>
        <v>0</v>
      </c>
      <c r="F69" s="34">
        <f aca="true" t="shared" si="33" ref="F69:AP69">F68/2</f>
        <v>0</v>
      </c>
      <c r="G69" s="34">
        <f t="shared" si="33"/>
        <v>0</v>
      </c>
      <c r="H69" s="34">
        <f t="shared" si="33"/>
        <v>0</v>
      </c>
      <c r="I69" s="34">
        <f t="shared" si="33"/>
        <v>0</v>
      </c>
      <c r="J69" s="34">
        <f t="shared" si="33"/>
        <v>0</v>
      </c>
      <c r="K69" s="34">
        <f t="shared" si="33"/>
        <v>0</v>
      </c>
      <c r="L69" s="34">
        <f t="shared" si="33"/>
        <v>0</v>
      </c>
      <c r="M69" s="34">
        <f t="shared" si="33"/>
        <v>0</v>
      </c>
      <c r="N69" s="34">
        <f t="shared" si="33"/>
        <v>0</v>
      </c>
      <c r="O69" s="34">
        <f t="shared" si="33"/>
        <v>0</v>
      </c>
      <c r="P69" s="34">
        <f t="shared" si="33"/>
        <v>0</v>
      </c>
      <c r="Q69" s="34">
        <f t="shared" si="33"/>
        <v>0</v>
      </c>
      <c r="R69" s="34">
        <f t="shared" si="33"/>
        <v>0</v>
      </c>
      <c r="S69" s="34">
        <f t="shared" si="33"/>
        <v>0</v>
      </c>
      <c r="T69" s="34">
        <f t="shared" si="33"/>
        <v>0</v>
      </c>
      <c r="U69" s="11"/>
      <c r="V69" s="10"/>
      <c r="W69" s="10"/>
      <c r="X69" s="34">
        <f t="shared" si="33"/>
        <v>1</v>
      </c>
      <c r="Y69" s="34">
        <f t="shared" si="33"/>
        <v>1</v>
      </c>
      <c r="Z69" s="34">
        <f t="shared" si="33"/>
        <v>1</v>
      </c>
      <c r="AA69" s="34">
        <f t="shared" si="33"/>
        <v>1</v>
      </c>
      <c r="AB69" s="34">
        <f t="shared" si="33"/>
        <v>1</v>
      </c>
      <c r="AC69" s="34">
        <f t="shared" si="33"/>
        <v>1</v>
      </c>
      <c r="AD69" s="34">
        <f t="shared" si="33"/>
        <v>1</v>
      </c>
      <c r="AE69" s="34">
        <f t="shared" si="33"/>
        <v>1</v>
      </c>
      <c r="AF69" s="34">
        <f t="shared" si="33"/>
        <v>1</v>
      </c>
      <c r="AG69" s="34">
        <f t="shared" si="33"/>
        <v>1</v>
      </c>
      <c r="AH69" s="34">
        <f t="shared" si="33"/>
        <v>1</v>
      </c>
      <c r="AI69" s="34">
        <f t="shared" si="33"/>
        <v>1</v>
      </c>
      <c r="AJ69" s="34">
        <f t="shared" si="33"/>
        <v>1</v>
      </c>
      <c r="AK69" s="34">
        <f t="shared" si="33"/>
        <v>1</v>
      </c>
      <c r="AL69" s="34">
        <f t="shared" si="33"/>
        <v>1</v>
      </c>
      <c r="AM69" s="34">
        <f t="shared" si="33"/>
        <v>1</v>
      </c>
      <c r="AN69" s="34">
        <f t="shared" si="33"/>
        <v>2</v>
      </c>
      <c r="AO69" s="34">
        <f t="shared" si="33"/>
        <v>2</v>
      </c>
      <c r="AP69" s="34">
        <f t="shared" si="33"/>
        <v>3</v>
      </c>
      <c r="AQ69" s="11"/>
      <c r="AR69" s="36"/>
      <c r="AS69" s="37"/>
      <c r="AT69" s="37"/>
      <c r="AU69" s="37"/>
      <c r="AV69" s="8"/>
      <c r="AW69" s="8"/>
      <c r="AX69" s="8"/>
      <c r="AY69" s="8"/>
      <c r="AZ69" s="8"/>
      <c r="BA69" s="8"/>
      <c r="BB69" s="8"/>
      <c r="BC69" s="8"/>
      <c r="BD69" s="8"/>
      <c r="BE69" s="7"/>
      <c r="BF69" s="30"/>
      <c r="BG69" s="133">
        <f>SUM(E69:BF69)</f>
        <v>23</v>
      </c>
      <c r="BH69" s="40"/>
    </row>
    <row r="70" spans="1:59" ht="21.75" customHeight="1">
      <c r="A70" s="87"/>
      <c r="B70" s="28" t="s">
        <v>29</v>
      </c>
      <c r="C70" s="27" t="s">
        <v>28</v>
      </c>
      <c r="D70" s="31" t="s">
        <v>7</v>
      </c>
      <c r="E70" s="32"/>
      <c r="F70" s="32"/>
      <c r="G70" s="32"/>
      <c r="H70" s="32"/>
      <c r="I70" s="32"/>
      <c r="J70" s="32"/>
      <c r="K70" s="32"/>
      <c r="L70" s="31"/>
      <c r="M70" s="31"/>
      <c r="N70" s="31"/>
      <c r="O70" s="31"/>
      <c r="P70" s="31"/>
      <c r="Q70" s="31"/>
      <c r="R70" s="31"/>
      <c r="S70" s="31"/>
      <c r="T70" s="31"/>
      <c r="U70" s="11"/>
      <c r="V70" s="10"/>
      <c r="W70" s="10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2"/>
      <c r="AI70" s="32"/>
      <c r="AJ70" s="32"/>
      <c r="AK70" s="32"/>
      <c r="AL70" s="31"/>
      <c r="AM70" s="32"/>
      <c r="AN70" s="32"/>
      <c r="AO70" s="32"/>
      <c r="AP70" s="32"/>
      <c r="AQ70" s="11"/>
      <c r="AR70" s="69">
        <v>36</v>
      </c>
      <c r="AS70" s="37"/>
      <c r="AT70" s="37"/>
      <c r="AU70" s="37"/>
      <c r="AV70" s="8"/>
      <c r="AW70" s="8"/>
      <c r="AX70" s="8"/>
      <c r="AY70" s="8"/>
      <c r="AZ70" s="8"/>
      <c r="BA70" s="8"/>
      <c r="BB70" s="8"/>
      <c r="BC70" s="8"/>
      <c r="BD70" s="8"/>
      <c r="BE70" s="7"/>
      <c r="BF70" s="30">
        <f>SUM(E70:BE70)</f>
        <v>36</v>
      </c>
      <c r="BG70" s="133"/>
    </row>
    <row r="71" spans="1:59" ht="42.75" customHeight="1">
      <c r="A71" s="87"/>
      <c r="B71" s="26" t="s">
        <v>27</v>
      </c>
      <c r="C71" s="25" t="s">
        <v>26</v>
      </c>
      <c r="D71" s="31" t="s">
        <v>7</v>
      </c>
      <c r="E71" s="32"/>
      <c r="F71" s="32"/>
      <c r="G71" s="32"/>
      <c r="H71" s="32"/>
      <c r="I71" s="32"/>
      <c r="J71" s="32"/>
      <c r="K71" s="32"/>
      <c r="L71" s="31"/>
      <c r="M71" s="31"/>
      <c r="N71" s="31"/>
      <c r="O71" s="31"/>
      <c r="P71" s="31"/>
      <c r="Q71" s="31"/>
      <c r="R71" s="31"/>
      <c r="S71" s="31"/>
      <c r="T71" s="31"/>
      <c r="U71" s="11"/>
      <c r="V71" s="10"/>
      <c r="W71" s="10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2"/>
      <c r="AI71" s="32"/>
      <c r="AJ71" s="32"/>
      <c r="AK71" s="32"/>
      <c r="AL71" s="31"/>
      <c r="AM71" s="32"/>
      <c r="AN71" s="32"/>
      <c r="AO71" s="32"/>
      <c r="AP71" s="32"/>
      <c r="AQ71" s="11"/>
      <c r="AR71" s="36"/>
      <c r="AS71" s="70">
        <v>36</v>
      </c>
      <c r="AT71" s="70">
        <v>36</v>
      </c>
      <c r="AU71" s="70">
        <v>36</v>
      </c>
      <c r="AV71" s="8"/>
      <c r="AW71" s="8"/>
      <c r="AX71" s="8"/>
      <c r="AY71" s="8"/>
      <c r="AZ71" s="8"/>
      <c r="BA71" s="8"/>
      <c r="BB71" s="8"/>
      <c r="BC71" s="8"/>
      <c r="BD71" s="8"/>
      <c r="BE71" s="7"/>
      <c r="BF71" s="30">
        <f>SUM(E71:BE71)</f>
        <v>108</v>
      </c>
      <c r="BG71" s="133"/>
    </row>
    <row r="72" spans="1:59" ht="12.75">
      <c r="A72" s="87"/>
      <c r="B72" s="101" t="s">
        <v>20</v>
      </c>
      <c r="C72" s="101"/>
      <c r="D72" s="101"/>
      <c r="E72" s="30">
        <f>E14+E16+E18+E22+E24+E26+E28+E30+E34+E36+E38+E44+E46+E48+E50+E52+E54+E56+E58+E60+E66+E68</f>
        <v>36</v>
      </c>
      <c r="F72" s="30">
        <f aca="true" t="shared" si="34" ref="F72:AP72">F14+F16+F18+F22+F24+F26+F28+F30+F34+F36+F38+F44+F46+F48+F50+F52+F54+F56+F58+F60+F66+F68</f>
        <v>36</v>
      </c>
      <c r="G72" s="30">
        <f t="shared" si="34"/>
        <v>36</v>
      </c>
      <c r="H72" s="30">
        <f t="shared" si="34"/>
        <v>36</v>
      </c>
      <c r="I72" s="30">
        <f t="shared" si="34"/>
        <v>36</v>
      </c>
      <c r="J72" s="30">
        <f t="shared" si="34"/>
        <v>36</v>
      </c>
      <c r="K72" s="30">
        <f t="shared" si="34"/>
        <v>36</v>
      </c>
      <c r="L72" s="30">
        <f t="shared" si="34"/>
        <v>36</v>
      </c>
      <c r="M72" s="30">
        <f t="shared" si="34"/>
        <v>36</v>
      </c>
      <c r="N72" s="30">
        <f t="shared" si="34"/>
        <v>36</v>
      </c>
      <c r="O72" s="30">
        <f t="shared" si="34"/>
        <v>36</v>
      </c>
      <c r="P72" s="30">
        <f t="shared" si="34"/>
        <v>36</v>
      </c>
      <c r="Q72" s="30">
        <f t="shared" si="34"/>
        <v>36</v>
      </c>
      <c r="R72" s="30">
        <f t="shared" si="34"/>
        <v>36</v>
      </c>
      <c r="S72" s="30">
        <f t="shared" si="34"/>
        <v>36</v>
      </c>
      <c r="T72" s="30">
        <f t="shared" si="34"/>
        <v>36</v>
      </c>
      <c r="U72" s="11"/>
      <c r="V72" s="10"/>
      <c r="W72" s="10"/>
      <c r="X72" s="30">
        <f t="shared" si="34"/>
        <v>36</v>
      </c>
      <c r="Y72" s="30">
        <f t="shared" si="34"/>
        <v>36</v>
      </c>
      <c r="Z72" s="30">
        <f t="shared" si="34"/>
        <v>36</v>
      </c>
      <c r="AA72" s="30">
        <f t="shared" si="34"/>
        <v>36</v>
      </c>
      <c r="AB72" s="30">
        <f t="shared" si="34"/>
        <v>36</v>
      </c>
      <c r="AC72" s="30">
        <f t="shared" si="34"/>
        <v>36</v>
      </c>
      <c r="AD72" s="30">
        <f t="shared" si="34"/>
        <v>36</v>
      </c>
      <c r="AE72" s="30">
        <f t="shared" si="34"/>
        <v>36</v>
      </c>
      <c r="AF72" s="30">
        <f t="shared" si="34"/>
        <v>36</v>
      </c>
      <c r="AG72" s="30">
        <f t="shared" si="34"/>
        <v>36</v>
      </c>
      <c r="AH72" s="30">
        <f t="shared" si="34"/>
        <v>36</v>
      </c>
      <c r="AI72" s="30">
        <f t="shared" si="34"/>
        <v>36</v>
      </c>
      <c r="AJ72" s="30">
        <f t="shared" si="34"/>
        <v>36</v>
      </c>
      <c r="AK72" s="30">
        <f t="shared" si="34"/>
        <v>36</v>
      </c>
      <c r="AL72" s="30">
        <f t="shared" si="34"/>
        <v>36</v>
      </c>
      <c r="AM72" s="30">
        <f t="shared" si="34"/>
        <v>36</v>
      </c>
      <c r="AN72" s="30">
        <f t="shared" si="34"/>
        <v>36</v>
      </c>
      <c r="AO72" s="30">
        <f t="shared" si="34"/>
        <v>36</v>
      </c>
      <c r="AP72" s="30">
        <f t="shared" si="34"/>
        <v>36</v>
      </c>
      <c r="AQ72" s="11"/>
      <c r="AR72" s="36"/>
      <c r="AS72" s="37"/>
      <c r="AT72" s="37"/>
      <c r="AU72" s="37"/>
      <c r="AV72" s="8"/>
      <c r="AW72" s="8"/>
      <c r="AX72" s="8"/>
      <c r="AY72" s="8"/>
      <c r="AZ72" s="8"/>
      <c r="BA72" s="8"/>
      <c r="BB72" s="8"/>
      <c r="BC72" s="8"/>
      <c r="BD72" s="8"/>
      <c r="BE72" s="7"/>
      <c r="BF72" s="30">
        <f>SUM(E72:BE72)</f>
        <v>1260</v>
      </c>
      <c r="BG72" s="133"/>
    </row>
    <row r="73" spans="1:59" ht="12.75">
      <c r="A73" s="87"/>
      <c r="B73" s="101" t="s">
        <v>21</v>
      </c>
      <c r="C73" s="101"/>
      <c r="D73" s="101"/>
      <c r="E73" s="30">
        <f>E15+E17+E19+E23+E25+E27+E29+E31+E35+E37+E39+E45+E47+E49+E51+E53+E55+E57+E59+E61+E67+E69</f>
        <v>18</v>
      </c>
      <c r="F73" s="30">
        <f>F15+F17+F19+F23+F25+F27+F29+F31+F35+F37+F39+F45+F47+F49+F51+F53+F55+F57+F59+F61+F67+F69</f>
        <v>18</v>
      </c>
      <c r="G73" s="30">
        <f aca="true" t="shared" si="35" ref="F73:AP73">G15+G17+G19+G23+G25+G27+G29+G31+G35+G37+G39+G45+G47+G49+G51+G53+G55+G57+G59+G61+G67+G69</f>
        <v>18</v>
      </c>
      <c r="H73" s="30">
        <f t="shared" si="35"/>
        <v>18</v>
      </c>
      <c r="I73" s="30">
        <f t="shared" si="35"/>
        <v>18</v>
      </c>
      <c r="J73" s="30">
        <f t="shared" si="35"/>
        <v>18</v>
      </c>
      <c r="K73" s="30">
        <f t="shared" si="35"/>
        <v>18</v>
      </c>
      <c r="L73" s="30">
        <f t="shared" si="35"/>
        <v>18</v>
      </c>
      <c r="M73" s="30">
        <f t="shared" si="35"/>
        <v>18</v>
      </c>
      <c r="N73" s="30">
        <f t="shared" si="35"/>
        <v>18</v>
      </c>
      <c r="O73" s="30">
        <f t="shared" si="35"/>
        <v>18</v>
      </c>
      <c r="P73" s="30">
        <f t="shared" si="35"/>
        <v>18</v>
      </c>
      <c r="Q73" s="30">
        <f t="shared" si="35"/>
        <v>18</v>
      </c>
      <c r="R73" s="30">
        <f t="shared" si="35"/>
        <v>18</v>
      </c>
      <c r="S73" s="30">
        <f t="shared" si="35"/>
        <v>18</v>
      </c>
      <c r="T73" s="30">
        <f t="shared" si="35"/>
        <v>18</v>
      </c>
      <c r="U73" s="11"/>
      <c r="V73" s="10"/>
      <c r="W73" s="10"/>
      <c r="X73" s="30">
        <f>X15+X17+X19+X23+X25+X27+X29+X31+X35+X37+X39+X45+X47+X49+X51+X53+X55+X57+X59+X61+X67+X69</f>
        <v>18</v>
      </c>
      <c r="Y73" s="30">
        <f>Y15+Y17+Y19+Y23+Y25+Y27+Y29+Y31+Y35+Y37+Y39+Y45+Y47+Y49+Y51+Y53+Y55+Y57+Y59+Y61+Y67+Y69</f>
        <v>18</v>
      </c>
      <c r="Z73" s="30">
        <f t="shared" si="35"/>
        <v>18</v>
      </c>
      <c r="AA73" s="30">
        <f t="shared" si="35"/>
        <v>18</v>
      </c>
      <c r="AB73" s="30">
        <f t="shared" si="35"/>
        <v>18</v>
      </c>
      <c r="AC73" s="30">
        <f t="shared" si="35"/>
        <v>18</v>
      </c>
      <c r="AD73" s="30">
        <f t="shared" si="35"/>
        <v>18</v>
      </c>
      <c r="AE73" s="30">
        <f t="shared" si="35"/>
        <v>18</v>
      </c>
      <c r="AF73" s="30">
        <f t="shared" si="35"/>
        <v>18</v>
      </c>
      <c r="AG73" s="30">
        <f t="shared" si="35"/>
        <v>18</v>
      </c>
      <c r="AH73" s="30">
        <f t="shared" si="35"/>
        <v>18</v>
      </c>
      <c r="AI73" s="30">
        <f t="shared" si="35"/>
        <v>18</v>
      </c>
      <c r="AJ73" s="30">
        <f t="shared" si="35"/>
        <v>18</v>
      </c>
      <c r="AK73" s="30">
        <f t="shared" si="35"/>
        <v>18</v>
      </c>
      <c r="AL73" s="30">
        <f t="shared" si="35"/>
        <v>18</v>
      </c>
      <c r="AM73" s="30">
        <f t="shared" si="35"/>
        <v>18</v>
      </c>
      <c r="AN73" s="30">
        <f t="shared" si="35"/>
        <v>18</v>
      </c>
      <c r="AO73" s="30">
        <f t="shared" si="35"/>
        <v>18</v>
      </c>
      <c r="AP73" s="30">
        <f t="shared" si="35"/>
        <v>18</v>
      </c>
      <c r="AQ73" s="11"/>
      <c r="AR73" s="36"/>
      <c r="AS73" s="37"/>
      <c r="AT73" s="37"/>
      <c r="AU73" s="37"/>
      <c r="AV73" s="8"/>
      <c r="AW73" s="8"/>
      <c r="AX73" s="8"/>
      <c r="AY73" s="8"/>
      <c r="AZ73" s="8"/>
      <c r="BA73" s="8"/>
      <c r="BB73" s="8"/>
      <c r="BC73" s="8"/>
      <c r="BD73" s="8"/>
      <c r="BE73" s="7"/>
      <c r="BF73" s="30"/>
      <c r="BG73" s="133">
        <f>SUM(E73:AP73)</f>
        <v>630</v>
      </c>
    </row>
    <row r="74" spans="1:59" ht="12.75">
      <c r="A74" s="100"/>
      <c r="B74" s="101" t="s">
        <v>17</v>
      </c>
      <c r="C74" s="101"/>
      <c r="D74" s="101"/>
      <c r="E74" s="30">
        <f>E72+E73</f>
        <v>54</v>
      </c>
      <c r="F74" s="30">
        <f aca="true" t="shared" si="36" ref="F74:AP74">F72+F73</f>
        <v>54</v>
      </c>
      <c r="G74" s="30">
        <f t="shared" si="36"/>
        <v>54</v>
      </c>
      <c r="H74" s="30">
        <f t="shared" si="36"/>
        <v>54</v>
      </c>
      <c r="I74" s="30">
        <f t="shared" si="36"/>
        <v>54</v>
      </c>
      <c r="J74" s="30">
        <f t="shared" si="36"/>
        <v>54</v>
      </c>
      <c r="K74" s="30">
        <f t="shared" si="36"/>
        <v>54</v>
      </c>
      <c r="L74" s="30">
        <f t="shared" si="36"/>
        <v>54</v>
      </c>
      <c r="M74" s="30">
        <f t="shared" si="36"/>
        <v>54</v>
      </c>
      <c r="N74" s="30">
        <f t="shared" si="36"/>
        <v>54</v>
      </c>
      <c r="O74" s="30">
        <f t="shared" si="36"/>
        <v>54</v>
      </c>
      <c r="P74" s="30">
        <f t="shared" si="36"/>
        <v>54</v>
      </c>
      <c r="Q74" s="30">
        <f t="shared" si="36"/>
        <v>54</v>
      </c>
      <c r="R74" s="30">
        <f t="shared" si="36"/>
        <v>54</v>
      </c>
      <c r="S74" s="30">
        <f t="shared" si="36"/>
        <v>54</v>
      </c>
      <c r="T74" s="30">
        <f t="shared" si="36"/>
        <v>54</v>
      </c>
      <c r="U74" s="11"/>
      <c r="V74" s="10"/>
      <c r="W74" s="10"/>
      <c r="X74" s="30">
        <f>X72+X73</f>
        <v>54</v>
      </c>
      <c r="Y74" s="30">
        <f t="shared" si="36"/>
        <v>54</v>
      </c>
      <c r="Z74" s="30">
        <f t="shared" si="36"/>
        <v>54</v>
      </c>
      <c r="AA74" s="30">
        <f t="shared" si="36"/>
        <v>54</v>
      </c>
      <c r="AB74" s="30">
        <f t="shared" si="36"/>
        <v>54</v>
      </c>
      <c r="AC74" s="30">
        <f t="shared" si="36"/>
        <v>54</v>
      </c>
      <c r="AD74" s="30">
        <f t="shared" si="36"/>
        <v>54</v>
      </c>
      <c r="AE74" s="30">
        <f t="shared" si="36"/>
        <v>54</v>
      </c>
      <c r="AF74" s="30">
        <f t="shared" si="36"/>
        <v>54</v>
      </c>
      <c r="AG74" s="30">
        <f t="shared" si="36"/>
        <v>54</v>
      </c>
      <c r="AH74" s="30">
        <f t="shared" si="36"/>
        <v>54</v>
      </c>
      <c r="AI74" s="30">
        <f t="shared" si="36"/>
        <v>54</v>
      </c>
      <c r="AJ74" s="30">
        <f t="shared" si="36"/>
        <v>54</v>
      </c>
      <c r="AK74" s="30">
        <f t="shared" si="36"/>
        <v>54</v>
      </c>
      <c r="AL74" s="30">
        <f t="shared" si="36"/>
        <v>54</v>
      </c>
      <c r="AM74" s="30">
        <f t="shared" si="36"/>
        <v>54</v>
      </c>
      <c r="AN74" s="30">
        <f t="shared" si="36"/>
        <v>54</v>
      </c>
      <c r="AO74" s="30">
        <f t="shared" si="36"/>
        <v>54</v>
      </c>
      <c r="AP74" s="30">
        <f t="shared" si="36"/>
        <v>54</v>
      </c>
      <c r="AQ74" s="11"/>
      <c r="AR74" s="36"/>
      <c r="AS74" s="37"/>
      <c r="AT74" s="37"/>
      <c r="AU74" s="37"/>
      <c r="AV74" s="8"/>
      <c r="AW74" s="8"/>
      <c r="AX74" s="8"/>
      <c r="AY74" s="8"/>
      <c r="AZ74" s="8"/>
      <c r="BA74" s="8"/>
      <c r="BB74" s="8"/>
      <c r="BC74" s="8"/>
      <c r="BD74" s="8"/>
      <c r="BE74" s="7"/>
      <c r="BF74" s="112">
        <f>SUM(E74:BE74)</f>
        <v>1890</v>
      </c>
      <c r="BG74" s="113"/>
    </row>
    <row r="75" spans="3:60" ht="12.75">
      <c r="C75" s="24"/>
      <c r="V75" s="39"/>
      <c r="BF75" s="24"/>
      <c r="BG75" s="24"/>
      <c r="BH75" s="35"/>
    </row>
    <row r="76" spans="3:60" ht="12.75">
      <c r="C76" s="24"/>
      <c r="V76" s="39"/>
      <c r="BF76" s="24"/>
      <c r="BG76" s="24"/>
      <c r="BH76" s="35"/>
    </row>
    <row r="77" spans="3:60" ht="12.75">
      <c r="C77" s="24"/>
      <c r="V77" s="39"/>
      <c r="W77" s="10"/>
      <c r="Y77" t="s">
        <v>24</v>
      </c>
      <c r="AE77" s="36"/>
      <c r="AG77" t="s">
        <v>31</v>
      </c>
      <c r="BF77" s="24"/>
      <c r="BG77" s="24"/>
      <c r="BH77" s="35"/>
    </row>
    <row r="79" spans="23:33" ht="12.75">
      <c r="W79" s="11"/>
      <c r="Y79" s="2" t="s">
        <v>25</v>
      </c>
      <c r="AE79" s="37"/>
      <c r="AG79" t="s">
        <v>32</v>
      </c>
    </row>
  </sheetData>
  <sheetProtection/>
  <mergeCells count="84">
    <mergeCell ref="B18:B19"/>
    <mergeCell ref="C18:C19"/>
    <mergeCell ref="B60:B61"/>
    <mergeCell ref="C60:C61"/>
    <mergeCell ref="B58:B59"/>
    <mergeCell ref="C58:C59"/>
    <mergeCell ref="C24:C25"/>
    <mergeCell ref="B22:B23"/>
    <mergeCell ref="C22:C23"/>
    <mergeCell ref="B12:B13"/>
    <mergeCell ref="C12:C13"/>
    <mergeCell ref="A12:A74"/>
    <mergeCell ref="B14:B15"/>
    <mergeCell ref="C14:C15"/>
    <mergeCell ref="B16:B17"/>
    <mergeCell ref="C16:C17"/>
    <mergeCell ref="B52:B53"/>
    <mergeCell ref="C52:C53"/>
    <mergeCell ref="B34:B35"/>
    <mergeCell ref="B36:B37"/>
    <mergeCell ref="C36:C37"/>
    <mergeCell ref="C34:C35"/>
    <mergeCell ref="AW5:AZ5"/>
    <mergeCell ref="BA5:BE5"/>
    <mergeCell ref="W5:Z5"/>
    <mergeCell ref="AA5:AD5"/>
    <mergeCell ref="AE5:AI5"/>
    <mergeCell ref="AJ5:AM5"/>
    <mergeCell ref="AN5:AR5"/>
    <mergeCell ref="AS5:AV5"/>
    <mergeCell ref="A5:A11"/>
    <mergeCell ref="B5:B11"/>
    <mergeCell ref="C5:C11"/>
    <mergeCell ref="D5:D11"/>
    <mergeCell ref="BF5:BF11"/>
    <mergeCell ref="BG5:BG11"/>
    <mergeCell ref="E5:I5"/>
    <mergeCell ref="J5:M5"/>
    <mergeCell ref="N5:R5"/>
    <mergeCell ref="S5:V5"/>
    <mergeCell ref="B74:D74"/>
    <mergeCell ref="BF74:BG74"/>
    <mergeCell ref="B64:B65"/>
    <mergeCell ref="C64:C65"/>
    <mergeCell ref="B66:B67"/>
    <mergeCell ref="C66:C67"/>
    <mergeCell ref="B68:B69"/>
    <mergeCell ref="C68:C69"/>
    <mergeCell ref="B56:B57"/>
    <mergeCell ref="C56:C57"/>
    <mergeCell ref="B62:B63"/>
    <mergeCell ref="C62:C63"/>
    <mergeCell ref="B72:D72"/>
    <mergeCell ref="B73:D73"/>
    <mergeCell ref="B54:B55"/>
    <mergeCell ref="C54:C55"/>
    <mergeCell ref="B46:B47"/>
    <mergeCell ref="C46:C47"/>
    <mergeCell ref="B48:B49"/>
    <mergeCell ref="C48:C49"/>
    <mergeCell ref="B50:B51"/>
    <mergeCell ref="C50:C51"/>
    <mergeCell ref="B40:B41"/>
    <mergeCell ref="C40:C41"/>
    <mergeCell ref="B42:B43"/>
    <mergeCell ref="C42:C43"/>
    <mergeCell ref="B44:B45"/>
    <mergeCell ref="C44:C45"/>
    <mergeCell ref="B32:B33"/>
    <mergeCell ref="C32:C33"/>
    <mergeCell ref="B38:B39"/>
    <mergeCell ref="C38:C39"/>
    <mergeCell ref="A2:BG2"/>
    <mergeCell ref="B28:B29"/>
    <mergeCell ref="C28:C29"/>
    <mergeCell ref="B30:B31"/>
    <mergeCell ref="C30:C31"/>
    <mergeCell ref="B26:B27"/>
    <mergeCell ref="C26:C27"/>
    <mergeCell ref="B24:B25"/>
    <mergeCell ref="E8:BE8"/>
    <mergeCell ref="E10:BE10"/>
    <mergeCell ref="B20:B21"/>
    <mergeCell ref="C20:C21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I64"/>
  <sheetViews>
    <sheetView tabSelected="1" view="pageBreakPreview" zoomScale="60" zoomScaleNormal="75" zoomScalePageLayoutView="0" workbookViewId="0" topLeftCell="A37">
      <selection activeCell="AC35" sqref="AC35"/>
    </sheetView>
  </sheetViews>
  <sheetFormatPr defaultColWidth="9.00390625" defaultRowHeight="12.75"/>
  <cols>
    <col min="1" max="1" width="4.125" style="2" customWidth="1"/>
    <col min="2" max="2" width="13.125" style="43" customWidth="1"/>
    <col min="3" max="3" width="30.875" style="42" customWidth="1"/>
    <col min="4" max="4" width="9.125" style="2" customWidth="1"/>
    <col min="5" max="21" width="4.25390625" style="2" customWidth="1"/>
    <col min="22" max="22" width="4.25390625" style="38" customWidth="1"/>
    <col min="23" max="57" width="4.25390625" style="2" customWidth="1"/>
    <col min="58" max="58" width="6.625" style="23" customWidth="1"/>
    <col min="59" max="59" width="9.125" style="23" customWidth="1"/>
    <col min="60" max="60" width="9.125" style="12" customWidth="1"/>
    <col min="61" max="16384" width="9.125" style="2" customWidth="1"/>
  </cols>
  <sheetData>
    <row r="3" spans="1:59" ht="20.25">
      <c r="A3" s="132" t="s">
        <v>115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</row>
    <row r="6" spans="1:59" ht="12.75">
      <c r="A6" s="97" t="s">
        <v>0</v>
      </c>
      <c r="B6" s="95" t="s">
        <v>1</v>
      </c>
      <c r="C6" s="96" t="s">
        <v>2</v>
      </c>
      <c r="D6" s="120" t="s">
        <v>3</v>
      </c>
      <c r="E6" s="74" t="s">
        <v>41</v>
      </c>
      <c r="F6" s="75"/>
      <c r="G6" s="75"/>
      <c r="H6" s="75"/>
      <c r="I6" s="76"/>
      <c r="J6" s="74" t="s">
        <v>42</v>
      </c>
      <c r="K6" s="75"/>
      <c r="L6" s="75"/>
      <c r="M6" s="76"/>
      <c r="N6" s="74" t="s">
        <v>43</v>
      </c>
      <c r="O6" s="75"/>
      <c r="P6" s="75"/>
      <c r="Q6" s="75"/>
      <c r="R6" s="76"/>
      <c r="S6" s="74" t="s">
        <v>44</v>
      </c>
      <c r="T6" s="75"/>
      <c r="U6" s="75"/>
      <c r="V6" s="76"/>
      <c r="W6" s="74" t="s">
        <v>45</v>
      </c>
      <c r="X6" s="75"/>
      <c r="Y6" s="75"/>
      <c r="Z6" s="76"/>
      <c r="AA6" s="74" t="s">
        <v>46</v>
      </c>
      <c r="AB6" s="75"/>
      <c r="AC6" s="75"/>
      <c r="AD6" s="76"/>
      <c r="AE6" s="74" t="s">
        <v>47</v>
      </c>
      <c r="AF6" s="75"/>
      <c r="AG6" s="75"/>
      <c r="AH6" s="75"/>
      <c r="AI6" s="76"/>
      <c r="AJ6" s="74" t="s">
        <v>48</v>
      </c>
      <c r="AK6" s="75"/>
      <c r="AL6" s="75"/>
      <c r="AM6" s="76"/>
      <c r="AN6" s="74" t="s">
        <v>49</v>
      </c>
      <c r="AO6" s="75"/>
      <c r="AP6" s="75"/>
      <c r="AQ6" s="75"/>
      <c r="AR6" s="76"/>
      <c r="AS6" s="74" t="s">
        <v>50</v>
      </c>
      <c r="AT6" s="75"/>
      <c r="AU6" s="75"/>
      <c r="AV6" s="76"/>
      <c r="AW6" s="74" t="s">
        <v>51</v>
      </c>
      <c r="AX6" s="75"/>
      <c r="AY6" s="75"/>
      <c r="AZ6" s="76"/>
      <c r="BA6" s="74" t="s">
        <v>52</v>
      </c>
      <c r="BB6" s="75"/>
      <c r="BC6" s="75"/>
      <c r="BD6" s="75"/>
      <c r="BE6" s="76"/>
      <c r="BF6" s="97" t="s">
        <v>23</v>
      </c>
      <c r="BG6" s="97" t="s">
        <v>22</v>
      </c>
    </row>
    <row r="7" spans="1:59" ht="15">
      <c r="A7" s="97"/>
      <c r="B7" s="95"/>
      <c r="C7" s="96"/>
      <c r="D7" s="120"/>
      <c r="E7" s="52">
        <v>27</v>
      </c>
      <c r="F7" s="53">
        <f>E8+2</f>
        <v>3</v>
      </c>
      <c r="G7" s="53">
        <f aca="true" t="shared" si="0" ref="G7:BE7">F8+2</f>
        <v>10</v>
      </c>
      <c r="H7" s="53">
        <f t="shared" si="0"/>
        <v>17</v>
      </c>
      <c r="I7" s="53">
        <f t="shared" si="0"/>
        <v>24</v>
      </c>
      <c r="J7" s="53">
        <f>I8+2</f>
        <v>3</v>
      </c>
      <c r="K7" s="53">
        <f t="shared" si="0"/>
        <v>10</v>
      </c>
      <c r="L7" s="53">
        <f t="shared" si="0"/>
        <v>17</v>
      </c>
      <c r="M7" s="53">
        <f t="shared" si="0"/>
        <v>24</v>
      </c>
      <c r="N7" s="53">
        <f t="shared" si="0"/>
        <v>31</v>
      </c>
      <c r="O7" s="53">
        <f t="shared" si="0"/>
        <v>7</v>
      </c>
      <c r="P7" s="53">
        <f t="shared" si="0"/>
        <v>14</v>
      </c>
      <c r="Q7" s="53">
        <f t="shared" si="0"/>
        <v>21</v>
      </c>
      <c r="R7" s="53">
        <f t="shared" si="0"/>
        <v>28</v>
      </c>
      <c r="S7" s="53">
        <f t="shared" si="0"/>
        <v>5</v>
      </c>
      <c r="T7" s="53">
        <f t="shared" si="0"/>
        <v>12</v>
      </c>
      <c r="U7" s="53">
        <f t="shared" si="0"/>
        <v>19</v>
      </c>
      <c r="V7" s="53">
        <f t="shared" si="0"/>
        <v>26</v>
      </c>
      <c r="W7" s="53">
        <f>V8+2-31</f>
        <v>2</v>
      </c>
      <c r="X7" s="53">
        <f t="shared" si="0"/>
        <v>9</v>
      </c>
      <c r="Y7" s="53">
        <f t="shared" si="0"/>
        <v>16</v>
      </c>
      <c r="Z7" s="53">
        <f t="shared" si="0"/>
        <v>23</v>
      </c>
      <c r="AA7" s="53">
        <f t="shared" si="0"/>
        <v>30</v>
      </c>
      <c r="AB7" s="53">
        <f t="shared" si="0"/>
        <v>6</v>
      </c>
      <c r="AC7" s="53">
        <f t="shared" si="0"/>
        <v>13</v>
      </c>
      <c r="AD7" s="53">
        <f t="shared" si="0"/>
        <v>20</v>
      </c>
      <c r="AE7" s="53">
        <f t="shared" si="0"/>
        <v>27</v>
      </c>
      <c r="AF7" s="53">
        <f t="shared" si="0"/>
        <v>5</v>
      </c>
      <c r="AG7" s="53">
        <f t="shared" si="0"/>
        <v>12</v>
      </c>
      <c r="AH7" s="53">
        <f t="shared" si="0"/>
        <v>19</v>
      </c>
      <c r="AI7" s="53">
        <f t="shared" si="0"/>
        <v>26</v>
      </c>
      <c r="AJ7" s="53">
        <f>AI8+2-31</f>
        <v>2</v>
      </c>
      <c r="AK7" s="53">
        <f t="shared" si="0"/>
        <v>9</v>
      </c>
      <c r="AL7" s="53">
        <f t="shared" si="0"/>
        <v>16</v>
      </c>
      <c r="AM7" s="53">
        <f t="shared" si="0"/>
        <v>23</v>
      </c>
      <c r="AN7" s="53">
        <f>AM8+2</f>
        <v>30</v>
      </c>
      <c r="AO7" s="53">
        <f t="shared" si="0"/>
        <v>7</v>
      </c>
      <c r="AP7" s="53">
        <f t="shared" si="0"/>
        <v>14</v>
      </c>
      <c r="AQ7" s="53">
        <f t="shared" si="0"/>
        <v>21</v>
      </c>
      <c r="AR7" s="53">
        <f t="shared" si="0"/>
        <v>28</v>
      </c>
      <c r="AS7" s="53">
        <f t="shared" si="0"/>
        <v>4</v>
      </c>
      <c r="AT7" s="53">
        <f t="shared" si="0"/>
        <v>11</v>
      </c>
      <c r="AU7" s="53">
        <f t="shared" si="0"/>
        <v>18</v>
      </c>
      <c r="AV7" s="53">
        <f t="shared" si="0"/>
        <v>25</v>
      </c>
      <c r="AW7" s="53">
        <f>AV8+2-30</f>
        <v>2</v>
      </c>
      <c r="AX7" s="53">
        <f t="shared" si="0"/>
        <v>9</v>
      </c>
      <c r="AY7" s="53">
        <f t="shared" si="0"/>
        <v>16</v>
      </c>
      <c r="AZ7" s="53">
        <f t="shared" si="0"/>
        <v>23</v>
      </c>
      <c r="BA7" s="53">
        <f t="shared" si="0"/>
        <v>30</v>
      </c>
      <c r="BB7" s="53">
        <f t="shared" si="0"/>
        <v>6</v>
      </c>
      <c r="BC7" s="53">
        <f t="shared" si="0"/>
        <v>13</v>
      </c>
      <c r="BD7" s="53">
        <f t="shared" si="0"/>
        <v>20</v>
      </c>
      <c r="BE7" s="53">
        <f t="shared" si="0"/>
        <v>27</v>
      </c>
      <c r="BF7" s="97"/>
      <c r="BG7" s="97"/>
    </row>
    <row r="8" spans="1:59" ht="12.75" customHeight="1">
      <c r="A8" s="97"/>
      <c r="B8" s="95"/>
      <c r="C8" s="96"/>
      <c r="D8" s="120"/>
      <c r="E8" s="54">
        <v>1</v>
      </c>
      <c r="F8" s="55">
        <f>F7+5</f>
        <v>8</v>
      </c>
      <c r="G8" s="55">
        <f aca="true" t="shared" si="1" ref="G8:BD8">G7+5</f>
        <v>15</v>
      </c>
      <c r="H8" s="55">
        <f t="shared" si="1"/>
        <v>22</v>
      </c>
      <c r="I8" s="55">
        <v>1</v>
      </c>
      <c r="J8" s="55">
        <f t="shared" si="1"/>
        <v>8</v>
      </c>
      <c r="K8" s="55">
        <f t="shared" si="1"/>
        <v>15</v>
      </c>
      <c r="L8" s="55">
        <f t="shared" si="1"/>
        <v>22</v>
      </c>
      <c r="M8" s="55">
        <f t="shared" si="1"/>
        <v>29</v>
      </c>
      <c r="N8" s="55">
        <f>N7+5-31</f>
        <v>5</v>
      </c>
      <c r="O8" s="55">
        <f t="shared" si="1"/>
        <v>12</v>
      </c>
      <c r="P8" s="55">
        <f t="shared" si="1"/>
        <v>19</v>
      </c>
      <c r="Q8" s="55">
        <f t="shared" si="1"/>
        <v>26</v>
      </c>
      <c r="R8" s="55">
        <f>R7+5-30</f>
        <v>3</v>
      </c>
      <c r="S8" s="55">
        <f t="shared" si="1"/>
        <v>10</v>
      </c>
      <c r="T8" s="55">
        <f t="shared" si="1"/>
        <v>17</v>
      </c>
      <c r="U8" s="55">
        <f t="shared" si="1"/>
        <v>24</v>
      </c>
      <c r="V8" s="55">
        <f t="shared" si="1"/>
        <v>31</v>
      </c>
      <c r="W8" s="55">
        <f t="shared" si="1"/>
        <v>7</v>
      </c>
      <c r="X8" s="55">
        <f t="shared" si="1"/>
        <v>14</v>
      </c>
      <c r="Y8" s="55">
        <f t="shared" si="1"/>
        <v>21</v>
      </c>
      <c r="Z8" s="55">
        <f t="shared" si="1"/>
        <v>28</v>
      </c>
      <c r="AA8" s="55">
        <f>AA7+5-31</f>
        <v>4</v>
      </c>
      <c r="AB8" s="55">
        <f t="shared" si="1"/>
        <v>11</v>
      </c>
      <c r="AC8" s="55">
        <f t="shared" si="1"/>
        <v>18</v>
      </c>
      <c r="AD8" s="55">
        <f t="shared" si="1"/>
        <v>25</v>
      </c>
      <c r="AE8" s="55">
        <f>AE7+5-29</f>
        <v>3</v>
      </c>
      <c r="AF8" s="55">
        <f t="shared" si="1"/>
        <v>10</v>
      </c>
      <c r="AG8" s="55">
        <f t="shared" si="1"/>
        <v>17</v>
      </c>
      <c r="AH8" s="55">
        <f t="shared" si="1"/>
        <v>24</v>
      </c>
      <c r="AI8" s="55">
        <f t="shared" si="1"/>
        <v>31</v>
      </c>
      <c r="AJ8" s="55">
        <f t="shared" si="1"/>
        <v>7</v>
      </c>
      <c r="AK8" s="55">
        <f t="shared" si="1"/>
        <v>14</v>
      </c>
      <c r="AL8" s="55">
        <f t="shared" si="1"/>
        <v>21</v>
      </c>
      <c r="AM8" s="55">
        <f t="shared" si="1"/>
        <v>28</v>
      </c>
      <c r="AN8" s="55">
        <f>AN7+5-30</f>
        <v>5</v>
      </c>
      <c r="AO8" s="55">
        <f t="shared" si="1"/>
        <v>12</v>
      </c>
      <c r="AP8" s="55">
        <f t="shared" si="1"/>
        <v>19</v>
      </c>
      <c r="AQ8" s="55">
        <f t="shared" si="1"/>
        <v>26</v>
      </c>
      <c r="AR8" s="55">
        <f>AR7+5-31</f>
        <v>2</v>
      </c>
      <c r="AS8" s="55">
        <f t="shared" si="1"/>
        <v>9</v>
      </c>
      <c r="AT8" s="55">
        <f t="shared" si="1"/>
        <v>16</v>
      </c>
      <c r="AU8" s="55">
        <f t="shared" si="1"/>
        <v>23</v>
      </c>
      <c r="AV8" s="55">
        <f t="shared" si="1"/>
        <v>30</v>
      </c>
      <c r="AW8" s="55">
        <f t="shared" si="1"/>
        <v>7</v>
      </c>
      <c r="AX8" s="55">
        <f t="shared" si="1"/>
        <v>14</v>
      </c>
      <c r="AY8" s="55">
        <f t="shared" si="1"/>
        <v>21</v>
      </c>
      <c r="AZ8" s="55">
        <f t="shared" si="1"/>
        <v>28</v>
      </c>
      <c r="BA8" s="55">
        <f>BA7+5-31</f>
        <v>4</v>
      </c>
      <c r="BB8" s="55">
        <f t="shared" si="1"/>
        <v>11</v>
      </c>
      <c r="BC8" s="55">
        <f t="shared" si="1"/>
        <v>18</v>
      </c>
      <c r="BD8" s="55">
        <f t="shared" si="1"/>
        <v>25</v>
      </c>
      <c r="BE8" s="55">
        <f>BE7+5-31</f>
        <v>1</v>
      </c>
      <c r="BF8" s="97"/>
      <c r="BG8" s="97"/>
    </row>
    <row r="9" spans="1:59" ht="12.75">
      <c r="A9" s="97"/>
      <c r="B9" s="95"/>
      <c r="C9" s="96"/>
      <c r="D9" s="97"/>
      <c r="E9" s="98" t="s">
        <v>4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9"/>
      <c r="BF9" s="97"/>
      <c r="BG9" s="97"/>
    </row>
    <row r="10" spans="1:59" ht="12.75">
      <c r="A10" s="97"/>
      <c r="B10" s="95"/>
      <c r="C10" s="96"/>
      <c r="D10" s="97"/>
      <c r="E10" s="50">
        <v>35</v>
      </c>
      <c r="F10" s="3">
        <v>36</v>
      </c>
      <c r="G10" s="3">
        <v>37</v>
      </c>
      <c r="H10" s="3">
        <v>38</v>
      </c>
      <c r="I10" s="3">
        <v>39</v>
      </c>
      <c r="J10" s="3">
        <v>40</v>
      </c>
      <c r="K10" s="3">
        <v>41</v>
      </c>
      <c r="L10" s="4">
        <v>42</v>
      </c>
      <c r="M10" s="4">
        <v>43</v>
      </c>
      <c r="N10" s="4">
        <v>44</v>
      </c>
      <c r="O10" s="4">
        <v>45</v>
      </c>
      <c r="P10" s="4">
        <v>46</v>
      </c>
      <c r="Q10" s="4">
        <v>47</v>
      </c>
      <c r="R10" s="4">
        <v>48</v>
      </c>
      <c r="S10" s="4">
        <v>49</v>
      </c>
      <c r="T10" s="4">
        <v>50</v>
      </c>
      <c r="U10" s="4">
        <v>51</v>
      </c>
      <c r="V10" s="31">
        <v>52</v>
      </c>
      <c r="W10" s="4">
        <v>1</v>
      </c>
      <c r="X10" s="4">
        <v>2</v>
      </c>
      <c r="Y10" s="4">
        <v>3</v>
      </c>
      <c r="Z10" s="4">
        <v>4</v>
      </c>
      <c r="AA10" s="4">
        <v>5</v>
      </c>
      <c r="AB10" s="4">
        <v>6</v>
      </c>
      <c r="AC10" s="4">
        <v>7</v>
      </c>
      <c r="AD10" s="4">
        <v>8</v>
      </c>
      <c r="AE10" s="4">
        <v>9</v>
      </c>
      <c r="AF10" s="4">
        <v>10</v>
      </c>
      <c r="AG10" s="4">
        <v>11</v>
      </c>
      <c r="AH10" s="4">
        <v>12</v>
      </c>
      <c r="AI10" s="4">
        <v>13</v>
      </c>
      <c r="AJ10" s="4">
        <v>14</v>
      </c>
      <c r="AK10" s="4">
        <v>15</v>
      </c>
      <c r="AL10" s="4">
        <v>16</v>
      </c>
      <c r="AM10" s="4">
        <v>17</v>
      </c>
      <c r="AN10" s="4">
        <v>18</v>
      </c>
      <c r="AO10" s="4">
        <v>19</v>
      </c>
      <c r="AP10" s="4">
        <v>20</v>
      </c>
      <c r="AQ10" s="4">
        <v>21</v>
      </c>
      <c r="AR10" s="4">
        <v>22</v>
      </c>
      <c r="AS10" s="4">
        <v>23</v>
      </c>
      <c r="AT10" s="4">
        <v>24</v>
      </c>
      <c r="AU10" s="4">
        <v>25</v>
      </c>
      <c r="AV10" s="4">
        <v>26</v>
      </c>
      <c r="AW10" s="4">
        <v>27</v>
      </c>
      <c r="AX10" s="4">
        <v>28</v>
      </c>
      <c r="AY10" s="4">
        <v>29</v>
      </c>
      <c r="AZ10" s="4">
        <v>30</v>
      </c>
      <c r="BA10" s="4">
        <v>31</v>
      </c>
      <c r="BB10" s="4">
        <v>32</v>
      </c>
      <c r="BC10" s="4">
        <v>33</v>
      </c>
      <c r="BD10" s="4">
        <v>34</v>
      </c>
      <c r="BE10" s="4">
        <v>35</v>
      </c>
      <c r="BF10" s="97"/>
      <c r="BG10" s="97"/>
    </row>
    <row r="11" spans="1:59" ht="12.75">
      <c r="A11" s="97"/>
      <c r="B11" s="95"/>
      <c r="C11" s="96"/>
      <c r="D11" s="97"/>
      <c r="E11" s="82" t="s">
        <v>5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3"/>
      <c r="BF11" s="97"/>
      <c r="BG11" s="97"/>
    </row>
    <row r="12" spans="1:59" ht="12.75">
      <c r="A12" s="97"/>
      <c r="B12" s="95"/>
      <c r="C12" s="96"/>
      <c r="D12" s="97"/>
      <c r="E12" s="50">
        <v>1</v>
      </c>
      <c r="F12" s="3">
        <v>2</v>
      </c>
      <c r="G12" s="3">
        <v>3</v>
      </c>
      <c r="H12" s="3">
        <v>4</v>
      </c>
      <c r="I12" s="3">
        <v>5</v>
      </c>
      <c r="J12" s="3">
        <v>6</v>
      </c>
      <c r="K12" s="3">
        <v>7</v>
      </c>
      <c r="L12" s="4">
        <v>8</v>
      </c>
      <c r="M12" s="4">
        <v>9</v>
      </c>
      <c r="N12" s="4">
        <v>10</v>
      </c>
      <c r="O12" s="4">
        <v>11</v>
      </c>
      <c r="P12" s="4">
        <v>12</v>
      </c>
      <c r="Q12" s="4">
        <v>13</v>
      </c>
      <c r="R12" s="4">
        <v>14</v>
      </c>
      <c r="S12" s="32">
        <v>15</v>
      </c>
      <c r="T12" s="32">
        <v>16</v>
      </c>
      <c r="U12" s="32">
        <v>17</v>
      </c>
      <c r="V12" s="32">
        <v>18</v>
      </c>
      <c r="W12" s="32">
        <v>19</v>
      </c>
      <c r="X12" s="32">
        <v>20</v>
      </c>
      <c r="Y12" s="32">
        <v>21</v>
      </c>
      <c r="Z12" s="32">
        <v>22</v>
      </c>
      <c r="AA12" s="32">
        <v>23</v>
      </c>
      <c r="AB12" s="32">
        <v>24</v>
      </c>
      <c r="AC12" s="32">
        <v>25</v>
      </c>
      <c r="AD12" s="32">
        <v>26</v>
      </c>
      <c r="AE12" s="32">
        <v>27</v>
      </c>
      <c r="AF12" s="32">
        <v>28</v>
      </c>
      <c r="AG12" s="32">
        <v>29</v>
      </c>
      <c r="AH12" s="32">
        <v>30</v>
      </c>
      <c r="AI12" s="32">
        <v>31</v>
      </c>
      <c r="AJ12" s="32">
        <v>32</v>
      </c>
      <c r="AK12" s="32">
        <v>33</v>
      </c>
      <c r="AL12" s="32">
        <v>34</v>
      </c>
      <c r="AM12" s="32">
        <v>35</v>
      </c>
      <c r="AN12" s="32">
        <v>36</v>
      </c>
      <c r="AO12" s="32">
        <v>37</v>
      </c>
      <c r="AP12" s="32">
        <v>38</v>
      </c>
      <c r="AQ12" s="32">
        <v>39</v>
      </c>
      <c r="AR12" s="32">
        <v>40</v>
      </c>
      <c r="AS12" s="32">
        <v>41</v>
      </c>
      <c r="AT12" s="32">
        <v>42</v>
      </c>
      <c r="AU12" s="32">
        <v>43</v>
      </c>
      <c r="AV12" s="32">
        <v>44</v>
      </c>
      <c r="AW12" s="32">
        <v>45</v>
      </c>
      <c r="AX12" s="32">
        <v>46</v>
      </c>
      <c r="AY12" s="32">
        <v>47</v>
      </c>
      <c r="AZ12" s="32">
        <v>48</v>
      </c>
      <c r="BA12" s="32">
        <v>49</v>
      </c>
      <c r="BB12" s="32">
        <v>50</v>
      </c>
      <c r="BC12" s="32">
        <v>51</v>
      </c>
      <c r="BD12" s="32">
        <v>52</v>
      </c>
      <c r="BE12" s="32">
        <v>53</v>
      </c>
      <c r="BF12" s="97"/>
      <c r="BG12" s="97"/>
    </row>
    <row r="13" spans="1:59" ht="12.75">
      <c r="A13" s="87" t="s">
        <v>34</v>
      </c>
      <c r="B13" s="101" t="s">
        <v>9</v>
      </c>
      <c r="C13" s="90" t="s">
        <v>54</v>
      </c>
      <c r="D13" s="29" t="s">
        <v>7</v>
      </c>
      <c r="E13" s="30">
        <f>E19+E21</f>
        <v>4</v>
      </c>
      <c r="F13" s="30">
        <f>F19+F21</f>
        <v>4</v>
      </c>
      <c r="G13" s="30">
        <f>G19+G21</f>
        <v>4</v>
      </c>
      <c r="H13" s="30">
        <f>H19+H21</f>
        <v>4</v>
      </c>
      <c r="I13" s="30">
        <f>I19+I21</f>
        <v>4</v>
      </c>
      <c r="J13" s="30">
        <f>J19+J21</f>
        <v>4</v>
      </c>
      <c r="K13" s="30">
        <f>K19+K21</f>
        <v>4</v>
      </c>
      <c r="L13" s="30">
        <f>L19+L21</f>
        <v>4</v>
      </c>
      <c r="M13" s="30">
        <f>M19+M21</f>
        <v>4</v>
      </c>
      <c r="N13" s="30">
        <f>N19+N21</f>
        <v>4</v>
      </c>
      <c r="O13" s="30">
        <f>O19+O21</f>
        <v>4</v>
      </c>
      <c r="P13" s="30">
        <f>P19+P21</f>
        <v>4</v>
      </c>
      <c r="Q13" s="30">
        <f>Q19+Q21</f>
        <v>4</v>
      </c>
      <c r="R13" s="36"/>
      <c r="S13" s="37"/>
      <c r="T13" s="37"/>
      <c r="U13" s="37"/>
      <c r="V13" s="10"/>
      <c r="W13" s="10"/>
      <c r="X13" s="30">
        <f>X19+X21</f>
        <v>6</v>
      </c>
      <c r="Y13" s="30">
        <f>Y19+Y21</f>
        <v>8</v>
      </c>
      <c r="Z13" s="30">
        <f>Z19+Z21</f>
        <v>6</v>
      </c>
      <c r="AA13" s="30">
        <f>AA19+AA21</f>
        <v>8</v>
      </c>
      <c r="AB13" s="30">
        <f>AB19+AB21</f>
        <v>6</v>
      </c>
      <c r="AC13" s="30">
        <f>AC19+AC21</f>
        <v>8</v>
      </c>
      <c r="AD13" s="30">
        <f>AD19+AD21</f>
        <v>6</v>
      </c>
      <c r="AE13" s="30">
        <f>AE19+AE21</f>
        <v>6</v>
      </c>
      <c r="AF13" s="30">
        <f>AF19+AF21</f>
        <v>6</v>
      </c>
      <c r="AG13" s="30">
        <f>AG19+AG21</f>
        <v>6</v>
      </c>
      <c r="AH13" s="30">
        <f>AH19+AH21</f>
        <v>6</v>
      </c>
      <c r="AI13" s="30">
        <f>AI19+AI21</f>
        <v>6</v>
      </c>
      <c r="AJ13" s="30">
        <f>AJ19+AJ21</f>
        <v>4</v>
      </c>
      <c r="AK13" s="11"/>
      <c r="AL13" s="49"/>
      <c r="AM13" s="49"/>
      <c r="AN13" s="49"/>
      <c r="AO13" s="49"/>
      <c r="AP13" s="48"/>
      <c r="AQ13" s="48"/>
      <c r="AR13" s="48"/>
      <c r="AS13" s="48"/>
      <c r="AT13" s="48"/>
      <c r="AU13" s="48"/>
      <c r="AV13" s="8"/>
      <c r="AW13" s="8"/>
      <c r="AX13" s="8"/>
      <c r="AY13" s="8"/>
      <c r="AZ13" s="8"/>
      <c r="BA13" s="8"/>
      <c r="BB13" s="8"/>
      <c r="BC13" s="8"/>
      <c r="BD13" s="8"/>
      <c r="BE13" s="7"/>
      <c r="BF13" s="30">
        <f>SUM(E13:BE13)</f>
        <v>134</v>
      </c>
      <c r="BG13" s="30"/>
    </row>
    <row r="14" spans="1:59" ht="12.75">
      <c r="A14" s="87"/>
      <c r="B14" s="101"/>
      <c r="C14" s="102"/>
      <c r="D14" s="29" t="s">
        <v>8</v>
      </c>
      <c r="E14" s="30">
        <f>E20+E22</f>
        <v>2</v>
      </c>
      <c r="F14" s="30">
        <f>F20+F22</f>
        <v>2</v>
      </c>
      <c r="G14" s="30">
        <f>G20+G22</f>
        <v>2</v>
      </c>
      <c r="H14" s="30">
        <f>H20+H22</f>
        <v>2</v>
      </c>
      <c r="I14" s="30">
        <f>I20+I22</f>
        <v>2</v>
      </c>
      <c r="J14" s="30">
        <f>J20+J22</f>
        <v>2</v>
      </c>
      <c r="K14" s="30">
        <f>K20+K22</f>
        <v>2</v>
      </c>
      <c r="L14" s="30">
        <f>L20+L22</f>
        <v>2</v>
      </c>
      <c r="M14" s="30">
        <f>M20+M22</f>
        <v>2</v>
      </c>
      <c r="N14" s="30">
        <f>N20+N22</f>
        <v>2</v>
      </c>
      <c r="O14" s="30">
        <f>O20+O22</f>
        <v>2</v>
      </c>
      <c r="P14" s="30">
        <f>P20+P22</f>
        <v>2</v>
      </c>
      <c r="Q14" s="30">
        <f>Q20+Q22</f>
        <v>2</v>
      </c>
      <c r="R14" s="36"/>
      <c r="S14" s="37"/>
      <c r="T14" s="37"/>
      <c r="U14" s="37"/>
      <c r="V14" s="10"/>
      <c r="W14" s="10"/>
      <c r="X14" s="30">
        <f>X20+X22</f>
        <v>3</v>
      </c>
      <c r="Y14" s="30">
        <f>Y20+Y22</f>
        <v>4</v>
      </c>
      <c r="Z14" s="30">
        <f>Z20+Z22</f>
        <v>3</v>
      </c>
      <c r="AA14" s="30">
        <f>AA20+AA22</f>
        <v>4</v>
      </c>
      <c r="AB14" s="30">
        <f>AB20+AB22</f>
        <v>3</v>
      </c>
      <c r="AC14" s="30">
        <f>AC20+AC22</f>
        <v>4</v>
      </c>
      <c r="AD14" s="30">
        <f>AD20+AD22</f>
        <v>3</v>
      </c>
      <c r="AE14" s="30">
        <f>AE20+AE22</f>
        <v>3</v>
      </c>
      <c r="AF14" s="30">
        <f>AF20+AF22</f>
        <v>3</v>
      </c>
      <c r="AG14" s="30">
        <f>AG20+AG22</f>
        <v>3</v>
      </c>
      <c r="AH14" s="30">
        <f>AH20+AH22</f>
        <v>3</v>
      </c>
      <c r="AI14" s="30">
        <f>AI20+AI22</f>
        <v>3</v>
      </c>
      <c r="AJ14" s="30">
        <f>AJ20+AJ22</f>
        <v>2</v>
      </c>
      <c r="AK14" s="11"/>
      <c r="AL14" s="49"/>
      <c r="AM14" s="49"/>
      <c r="AN14" s="49"/>
      <c r="AO14" s="49"/>
      <c r="AP14" s="48"/>
      <c r="AQ14" s="48"/>
      <c r="AR14" s="48"/>
      <c r="AS14" s="48"/>
      <c r="AT14" s="48"/>
      <c r="AU14" s="48"/>
      <c r="AV14" s="8"/>
      <c r="AW14" s="8"/>
      <c r="AX14" s="8"/>
      <c r="AY14" s="8"/>
      <c r="AZ14" s="8"/>
      <c r="BA14" s="8"/>
      <c r="BB14" s="8"/>
      <c r="BC14" s="8"/>
      <c r="BD14" s="8"/>
      <c r="BE14" s="7"/>
      <c r="BF14" s="30">
        <f>SUM(E14:BE14)</f>
        <v>67</v>
      </c>
      <c r="BG14" s="133">
        <f>SUM(E14:BF14)</f>
        <v>134</v>
      </c>
    </row>
    <row r="15" spans="1:60" s="67" customFormat="1" ht="12.75">
      <c r="A15" s="87"/>
      <c r="B15" s="124" t="s">
        <v>57</v>
      </c>
      <c r="C15" s="126" t="s">
        <v>92</v>
      </c>
      <c r="D15" s="64" t="s">
        <v>7</v>
      </c>
      <c r="E15" s="65">
        <v>2</v>
      </c>
      <c r="F15" s="65">
        <v>2</v>
      </c>
      <c r="G15" s="65">
        <v>2</v>
      </c>
      <c r="H15" s="65">
        <v>2</v>
      </c>
      <c r="I15" s="65">
        <v>2</v>
      </c>
      <c r="J15" s="65">
        <v>2</v>
      </c>
      <c r="K15" s="65">
        <v>2</v>
      </c>
      <c r="L15" s="65">
        <v>2</v>
      </c>
      <c r="M15" s="65">
        <v>2</v>
      </c>
      <c r="N15" s="65">
        <v>2</v>
      </c>
      <c r="O15" s="65">
        <v>2</v>
      </c>
      <c r="P15" s="65">
        <v>2</v>
      </c>
      <c r="Q15" s="65">
        <v>2</v>
      </c>
      <c r="R15" s="36"/>
      <c r="S15" s="37"/>
      <c r="T15" s="37"/>
      <c r="U15" s="37"/>
      <c r="V15" s="10"/>
      <c r="W15" s="10"/>
      <c r="X15" s="65">
        <v>2</v>
      </c>
      <c r="Y15" s="65">
        <v>2</v>
      </c>
      <c r="Z15" s="65">
        <v>2</v>
      </c>
      <c r="AA15" s="65">
        <v>2</v>
      </c>
      <c r="AB15" s="65">
        <v>2</v>
      </c>
      <c r="AC15" s="65">
        <v>2</v>
      </c>
      <c r="AD15" s="65">
        <v>2</v>
      </c>
      <c r="AE15" s="65">
        <v>2</v>
      </c>
      <c r="AF15" s="65">
        <v>2</v>
      </c>
      <c r="AG15" s="65">
        <v>2</v>
      </c>
      <c r="AH15" s="65">
        <v>2</v>
      </c>
      <c r="AI15" s="65">
        <v>2</v>
      </c>
      <c r="AJ15" s="65">
        <v>2</v>
      </c>
      <c r="AK15" s="11"/>
      <c r="AL15" s="49"/>
      <c r="AM15" s="49"/>
      <c r="AN15" s="49"/>
      <c r="AO15" s="49"/>
      <c r="AP15" s="48"/>
      <c r="AQ15" s="48"/>
      <c r="AR15" s="48"/>
      <c r="AS15" s="48"/>
      <c r="AT15" s="48"/>
      <c r="AU15" s="48"/>
      <c r="AV15" s="8"/>
      <c r="AW15" s="8"/>
      <c r="AX15" s="8"/>
      <c r="AY15" s="8"/>
      <c r="AZ15" s="8"/>
      <c r="BA15" s="8"/>
      <c r="BB15" s="8"/>
      <c r="BC15" s="8"/>
      <c r="BD15" s="8"/>
      <c r="BE15" s="7"/>
      <c r="BF15" s="30">
        <f>SUM(E15:BE15)</f>
        <v>52</v>
      </c>
      <c r="BG15" s="133"/>
      <c r="BH15" s="71"/>
    </row>
    <row r="16" spans="1:60" s="67" customFormat="1" ht="12.75">
      <c r="A16" s="87"/>
      <c r="B16" s="125"/>
      <c r="C16" s="127"/>
      <c r="D16" s="64" t="s">
        <v>8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6"/>
      <c r="S16" s="37"/>
      <c r="T16" s="37"/>
      <c r="U16" s="37"/>
      <c r="V16" s="10"/>
      <c r="W16" s="10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11"/>
      <c r="AL16" s="49"/>
      <c r="AM16" s="49"/>
      <c r="AN16" s="49"/>
      <c r="AO16" s="49"/>
      <c r="AP16" s="48"/>
      <c r="AQ16" s="48"/>
      <c r="AR16" s="48"/>
      <c r="AS16" s="48"/>
      <c r="AT16" s="48"/>
      <c r="AU16" s="48"/>
      <c r="AV16" s="8"/>
      <c r="AW16" s="8"/>
      <c r="AX16" s="8"/>
      <c r="AY16" s="8"/>
      <c r="AZ16" s="8"/>
      <c r="BA16" s="8"/>
      <c r="BB16" s="8"/>
      <c r="BC16" s="8"/>
      <c r="BD16" s="8"/>
      <c r="BE16" s="7"/>
      <c r="BF16" s="30"/>
      <c r="BG16" s="133">
        <f>SUM(E16:BF16)</f>
        <v>0</v>
      </c>
      <c r="BH16" s="71"/>
    </row>
    <row r="17" spans="1:60" s="67" customFormat="1" ht="12.75">
      <c r="A17" s="87"/>
      <c r="B17" s="124" t="s">
        <v>58</v>
      </c>
      <c r="C17" s="126" t="s">
        <v>53</v>
      </c>
      <c r="D17" s="64" t="s">
        <v>7</v>
      </c>
      <c r="E17" s="65">
        <v>2</v>
      </c>
      <c r="F17" s="65">
        <v>2</v>
      </c>
      <c r="G17" s="65">
        <v>2</v>
      </c>
      <c r="H17" s="65">
        <v>2</v>
      </c>
      <c r="I17" s="65">
        <v>2</v>
      </c>
      <c r="J17" s="65">
        <v>2</v>
      </c>
      <c r="K17" s="65">
        <v>2</v>
      </c>
      <c r="L17" s="65">
        <v>2</v>
      </c>
      <c r="M17" s="65">
        <v>2</v>
      </c>
      <c r="N17" s="65">
        <v>2</v>
      </c>
      <c r="O17" s="65">
        <v>2</v>
      </c>
      <c r="P17" s="65">
        <v>2</v>
      </c>
      <c r="Q17" s="65">
        <v>2</v>
      </c>
      <c r="R17" s="36"/>
      <c r="S17" s="37"/>
      <c r="T17" s="37"/>
      <c r="U17" s="37"/>
      <c r="V17" s="10"/>
      <c r="W17" s="10"/>
      <c r="X17" s="65">
        <v>2</v>
      </c>
      <c r="Y17" s="65">
        <v>2</v>
      </c>
      <c r="Z17" s="65">
        <v>2</v>
      </c>
      <c r="AA17" s="65">
        <v>2</v>
      </c>
      <c r="AB17" s="65">
        <v>2</v>
      </c>
      <c r="AC17" s="65">
        <v>2</v>
      </c>
      <c r="AD17" s="65">
        <v>2</v>
      </c>
      <c r="AE17" s="65">
        <v>2</v>
      </c>
      <c r="AF17" s="65">
        <v>2</v>
      </c>
      <c r="AG17" s="65">
        <v>2</v>
      </c>
      <c r="AH17" s="65">
        <v>2</v>
      </c>
      <c r="AI17" s="65">
        <v>2</v>
      </c>
      <c r="AJ17" s="65">
        <v>2</v>
      </c>
      <c r="AK17" s="11"/>
      <c r="AL17" s="49"/>
      <c r="AM17" s="49"/>
      <c r="AN17" s="49"/>
      <c r="AO17" s="49"/>
      <c r="AP17" s="48"/>
      <c r="AQ17" s="48"/>
      <c r="AR17" s="48"/>
      <c r="AS17" s="48"/>
      <c r="AT17" s="48"/>
      <c r="AU17" s="48"/>
      <c r="AV17" s="8"/>
      <c r="AW17" s="8"/>
      <c r="AX17" s="8"/>
      <c r="AY17" s="8"/>
      <c r="AZ17" s="8"/>
      <c r="BA17" s="8"/>
      <c r="BB17" s="8"/>
      <c r="BC17" s="8"/>
      <c r="BD17" s="8"/>
      <c r="BE17" s="7"/>
      <c r="BF17" s="30">
        <f>SUM(E17:BE17)</f>
        <v>52</v>
      </c>
      <c r="BG17" s="133"/>
      <c r="BH17" s="71"/>
    </row>
    <row r="18" spans="1:60" s="67" customFormat="1" ht="12.75">
      <c r="A18" s="87"/>
      <c r="B18" s="125"/>
      <c r="C18" s="127"/>
      <c r="D18" s="64" t="s">
        <v>8</v>
      </c>
      <c r="E18" s="34">
        <f>E17</f>
        <v>2</v>
      </c>
      <c r="F18" s="34">
        <f aca="true" t="shared" si="2" ref="F18:Q18">F17</f>
        <v>2</v>
      </c>
      <c r="G18" s="34">
        <f t="shared" si="2"/>
        <v>2</v>
      </c>
      <c r="H18" s="34">
        <f t="shared" si="2"/>
        <v>2</v>
      </c>
      <c r="I18" s="34">
        <f t="shared" si="2"/>
        <v>2</v>
      </c>
      <c r="J18" s="34">
        <f t="shared" si="2"/>
        <v>2</v>
      </c>
      <c r="K18" s="34">
        <f t="shared" si="2"/>
        <v>2</v>
      </c>
      <c r="L18" s="34">
        <f t="shared" si="2"/>
        <v>2</v>
      </c>
      <c r="M18" s="34">
        <f t="shared" si="2"/>
        <v>2</v>
      </c>
      <c r="N18" s="34">
        <f t="shared" si="2"/>
        <v>2</v>
      </c>
      <c r="O18" s="34">
        <f t="shared" si="2"/>
        <v>2</v>
      </c>
      <c r="P18" s="34">
        <f t="shared" si="2"/>
        <v>2</v>
      </c>
      <c r="Q18" s="34">
        <f t="shared" si="2"/>
        <v>2</v>
      </c>
      <c r="R18" s="36"/>
      <c r="S18" s="37"/>
      <c r="T18" s="37"/>
      <c r="U18" s="37"/>
      <c r="V18" s="10"/>
      <c r="W18" s="10"/>
      <c r="X18" s="34">
        <f>X17</f>
        <v>2</v>
      </c>
      <c r="Y18" s="34">
        <f aca="true" t="shared" si="3" ref="Y18:AJ18">Y17</f>
        <v>2</v>
      </c>
      <c r="Z18" s="34">
        <f t="shared" si="3"/>
        <v>2</v>
      </c>
      <c r="AA18" s="34">
        <f t="shared" si="3"/>
        <v>2</v>
      </c>
      <c r="AB18" s="34">
        <f t="shared" si="3"/>
        <v>2</v>
      </c>
      <c r="AC18" s="34">
        <f t="shared" si="3"/>
        <v>2</v>
      </c>
      <c r="AD18" s="34">
        <f t="shared" si="3"/>
        <v>2</v>
      </c>
      <c r="AE18" s="34">
        <f t="shared" si="3"/>
        <v>2</v>
      </c>
      <c r="AF18" s="34">
        <f t="shared" si="3"/>
        <v>2</v>
      </c>
      <c r="AG18" s="34">
        <f t="shared" si="3"/>
        <v>2</v>
      </c>
      <c r="AH18" s="34">
        <f t="shared" si="3"/>
        <v>2</v>
      </c>
      <c r="AI18" s="34">
        <f t="shared" si="3"/>
        <v>2</v>
      </c>
      <c r="AJ18" s="34">
        <f t="shared" si="3"/>
        <v>2</v>
      </c>
      <c r="AK18" s="11"/>
      <c r="AL18" s="49"/>
      <c r="AM18" s="49"/>
      <c r="AN18" s="49"/>
      <c r="AO18" s="49"/>
      <c r="AP18" s="48"/>
      <c r="AQ18" s="48"/>
      <c r="AR18" s="48"/>
      <c r="AS18" s="48"/>
      <c r="AT18" s="48"/>
      <c r="AU18" s="48"/>
      <c r="AV18" s="8"/>
      <c r="AW18" s="8"/>
      <c r="AX18" s="8"/>
      <c r="AY18" s="8"/>
      <c r="AZ18" s="8"/>
      <c r="BA18" s="8"/>
      <c r="BB18" s="8"/>
      <c r="BC18" s="8"/>
      <c r="BD18" s="8"/>
      <c r="BE18" s="7"/>
      <c r="BF18" s="30"/>
      <c r="BG18" s="133">
        <f>SUM(E18:BF18)</f>
        <v>52</v>
      </c>
      <c r="BH18" s="71"/>
    </row>
    <row r="19" spans="1:59" ht="22.5" customHeight="1">
      <c r="A19" s="87"/>
      <c r="B19" s="96" t="s">
        <v>60</v>
      </c>
      <c r="C19" s="107" t="s">
        <v>133</v>
      </c>
      <c r="D19" s="31" t="s">
        <v>7</v>
      </c>
      <c r="E19" s="32">
        <v>4</v>
      </c>
      <c r="F19" s="32">
        <v>4</v>
      </c>
      <c r="G19" s="32">
        <v>4</v>
      </c>
      <c r="H19" s="32">
        <v>4</v>
      </c>
      <c r="I19" s="32">
        <v>4</v>
      </c>
      <c r="J19" s="32">
        <v>4</v>
      </c>
      <c r="K19" s="32">
        <v>4</v>
      </c>
      <c r="L19" s="32">
        <v>4</v>
      </c>
      <c r="M19" s="32">
        <v>4</v>
      </c>
      <c r="N19" s="32">
        <v>4</v>
      </c>
      <c r="O19" s="32">
        <v>4</v>
      </c>
      <c r="P19" s="32">
        <v>4</v>
      </c>
      <c r="Q19" s="32">
        <v>4</v>
      </c>
      <c r="R19" s="36"/>
      <c r="S19" s="37"/>
      <c r="T19" s="37"/>
      <c r="U19" s="37"/>
      <c r="V19" s="10"/>
      <c r="W19" s="10"/>
      <c r="X19" s="32">
        <v>4</v>
      </c>
      <c r="Y19" s="32">
        <v>4</v>
      </c>
      <c r="Z19" s="32">
        <v>4</v>
      </c>
      <c r="AA19" s="32">
        <v>4</v>
      </c>
      <c r="AB19" s="32">
        <v>4</v>
      </c>
      <c r="AC19" s="32">
        <v>4</v>
      </c>
      <c r="AD19" s="32">
        <v>4</v>
      </c>
      <c r="AE19" s="32">
        <v>4</v>
      </c>
      <c r="AF19" s="32">
        <v>4</v>
      </c>
      <c r="AG19" s="32">
        <v>4</v>
      </c>
      <c r="AH19" s="32">
        <v>4</v>
      </c>
      <c r="AI19" s="32">
        <v>4</v>
      </c>
      <c r="AJ19" s="32">
        <v>2</v>
      </c>
      <c r="AK19" s="11"/>
      <c r="AL19" s="49"/>
      <c r="AM19" s="49"/>
      <c r="AN19" s="49"/>
      <c r="AO19" s="49"/>
      <c r="AP19" s="48"/>
      <c r="AQ19" s="48"/>
      <c r="AR19" s="48"/>
      <c r="AS19" s="48"/>
      <c r="AT19" s="48"/>
      <c r="AU19" s="48"/>
      <c r="AV19" s="8"/>
      <c r="AW19" s="8"/>
      <c r="AX19" s="8"/>
      <c r="AY19" s="8"/>
      <c r="AZ19" s="8"/>
      <c r="BA19" s="8"/>
      <c r="BB19" s="8"/>
      <c r="BC19" s="8"/>
      <c r="BD19" s="8"/>
      <c r="BE19" s="7"/>
      <c r="BF19" s="30">
        <f>SUM(E19:BE19)</f>
        <v>102</v>
      </c>
      <c r="BG19" s="133"/>
    </row>
    <row r="20" spans="1:61" ht="27.75" customHeight="1">
      <c r="A20" s="87"/>
      <c r="B20" s="96"/>
      <c r="C20" s="107"/>
      <c r="D20" s="33" t="s">
        <v>8</v>
      </c>
      <c r="E20" s="34">
        <v>2</v>
      </c>
      <c r="F20" s="34">
        <v>2</v>
      </c>
      <c r="G20" s="34">
        <v>2</v>
      </c>
      <c r="H20" s="34">
        <v>2</v>
      </c>
      <c r="I20" s="34">
        <v>2</v>
      </c>
      <c r="J20" s="34">
        <v>2</v>
      </c>
      <c r="K20" s="34">
        <v>2</v>
      </c>
      <c r="L20" s="34">
        <v>2</v>
      </c>
      <c r="M20" s="34">
        <v>2</v>
      </c>
      <c r="N20" s="34">
        <v>2</v>
      </c>
      <c r="O20" s="34">
        <v>2</v>
      </c>
      <c r="P20" s="34">
        <v>2</v>
      </c>
      <c r="Q20" s="34">
        <v>2</v>
      </c>
      <c r="R20" s="36"/>
      <c r="S20" s="37"/>
      <c r="T20" s="37"/>
      <c r="U20" s="37"/>
      <c r="V20" s="10"/>
      <c r="W20" s="10"/>
      <c r="X20" s="34">
        <v>3</v>
      </c>
      <c r="Y20" s="34">
        <v>4</v>
      </c>
      <c r="Z20" s="34">
        <v>3</v>
      </c>
      <c r="AA20" s="34">
        <v>4</v>
      </c>
      <c r="AB20" s="34">
        <v>3</v>
      </c>
      <c r="AC20" s="34">
        <v>3</v>
      </c>
      <c r="AD20" s="34">
        <v>3</v>
      </c>
      <c r="AE20" s="34">
        <v>3</v>
      </c>
      <c r="AF20" s="34">
        <v>3</v>
      </c>
      <c r="AG20" s="34">
        <v>3</v>
      </c>
      <c r="AH20" s="34">
        <v>3</v>
      </c>
      <c r="AI20" s="34">
        <v>3</v>
      </c>
      <c r="AJ20" s="34">
        <v>1</v>
      </c>
      <c r="AK20" s="11"/>
      <c r="AL20" s="49"/>
      <c r="AM20" s="49"/>
      <c r="AN20" s="49"/>
      <c r="AO20" s="49"/>
      <c r="AP20" s="48"/>
      <c r="AQ20" s="48"/>
      <c r="AR20" s="48"/>
      <c r="AS20" s="48"/>
      <c r="AT20" s="48"/>
      <c r="AU20" s="48"/>
      <c r="AV20" s="8"/>
      <c r="AW20" s="8"/>
      <c r="AX20" s="8"/>
      <c r="AY20" s="8"/>
      <c r="AZ20" s="8"/>
      <c r="BA20" s="8"/>
      <c r="BB20" s="8"/>
      <c r="BC20" s="8"/>
      <c r="BD20" s="8"/>
      <c r="BE20" s="7"/>
      <c r="BF20" s="30"/>
      <c r="BG20" s="133">
        <f>SUM(E20:BF20)</f>
        <v>65</v>
      </c>
      <c r="BH20" s="46"/>
      <c r="BI20" s="41"/>
    </row>
    <row r="21" spans="1:59" ht="12.75" customHeight="1">
      <c r="A21" s="87"/>
      <c r="B21" s="96" t="s">
        <v>61</v>
      </c>
      <c r="C21" s="107" t="str">
        <f>'[1]РУП (9 кл.)'!$B$46</f>
        <v>Эффективное поведение на рынке труда</v>
      </c>
      <c r="D21" s="31" t="s">
        <v>7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6"/>
      <c r="S21" s="37"/>
      <c r="T21" s="37"/>
      <c r="U21" s="37"/>
      <c r="V21" s="10"/>
      <c r="W21" s="10"/>
      <c r="X21" s="32">
        <v>2</v>
      </c>
      <c r="Y21" s="32">
        <v>4</v>
      </c>
      <c r="Z21" s="32">
        <v>2</v>
      </c>
      <c r="AA21" s="32">
        <v>4</v>
      </c>
      <c r="AB21" s="32">
        <v>2</v>
      </c>
      <c r="AC21" s="32">
        <v>4</v>
      </c>
      <c r="AD21" s="32">
        <v>2</v>
      </c>
      <c r="AE21" s="32">
        <v>2</v>
      </c>
      <c r="AF21" s="32">
        <v>2</v>
      </c>
      <c r="AG21" s="32">
        <v>2</v>
      </c>
      <c r="AH21" s="32">
        <v>2</v>
      </c>
      <c r="AI21" s="32">
        <v>2</v>
      </c>
      <c r="AJ21" s="32">
        <v>2</v>
      </c>
      <c r="AK21" s="11"/>
      <c r="AL21" s="49"/>
      <c r="AM21" s="49"/>
      <c r="AN21" s="49"/>
      <c r="AO21" s="49"/>
      <c r="AP21" s="48"/>
      <c r="AQ21" s="48"/>
      <c r="AR21" s="48"/>
      <c r="AS21" s="48"/>
      <c r="AT21" s="48"/>
      <c r="AU21" s="48"/>
      <c r="AV21" s="8"/>
      <c r="AW21" s="8"/>
      <c r="AX21" s="8"/>
      <c r="AY21" s="8"/>
      <c r="AZ21" s="8"/>
      <c r="BA21" s="8"/>
      <c r="BB21" s="8"/>
      <c r="BC21" s="8"/>
      <c r="BD21" s="8"/>
      <c r="BE21" s="7"/>
      <c r="BF21" s="30">
        <f>SUM(E21:BE21)</f>
        <v>32</v>
      </c>
      <c r="BG21" s="133"/>
    </row>
    <row r="22" spans="1:60" ht="12.75" customHeight="1">
      <c r="A22" s="87"/>
      <c r="B22" s="96"/>
      <c r="C22" s="107"/>
      <c r="D22" s="33" t="s">
        <v>8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6"/>
      <c r="S22" s="37"/>
      <c r="T22" s="37"/>
      <c r="U22" s="37"/>
      <c r="V22" s="10"/>
      <c r="W22" s="10"/>
      <c r="X22" s="34"/>
      <c r="Y22" s="34"/>
      <c r="Z22" s="34"/>
      <c r="AA22" s="34"/>
      <c r="AB22" s="34"/>
      <c r="AC22" s="34">
        <v>1</v>
      </c>
      <c r="AD22" s="34"/>
      <c r="AE22" s="34"/>
      <c r="AF22" s="34"/>
      <c r="AG22" s="34"/>
      <c r="AH22" s="34"/>
      <c r="AI22" s="34"/>
      <c r="AJ22" s="34">
        <v>1</v>
      </c>
      <c r="AK22" s="11"/>
      <c r="AL22" s="49"/>
      <c r="AM22" s="49"/>
      <c r="AN22" s="49"/>
      <c r="AO22" s="49"/>
      <c r="AP22" s="48"/>
      <c r="AQ22" s="48"/>
      <c r="AR22" s="48"/>
      <c r="AS22" s="48"/>
      <c r="AT22" s="48"/>
      <c r="AU22" s="48"/>
      <c r="AV22" s="8"/>
      <c r="AW22" s="8"/>
      <c r="AX22" s="8"/>
      <c r="AY22" s="8"/>
      <c r="AZ22" s="8"/>
      <c r="BA22" s="8"/>
      <c r="BB22" s="8"/>
      <c r="BC22" s="8"/>
      <c r="BD22" s="8"/>
      <c r="BE22" s="7"/>
      <c r="BF22" s="30"/>
      <c r="BG22" s="133">
        <f>SUM(E22:BF22)</f>
        <v>2</v>
      </c>
      <c r="BH22" s="40"/>
    </row>
    <row r="23" spans="1:59" ht="12.75">
      <c r="A23" s="87"/>
      <c r="B23" s="108" t="s">
        <v>13</v>
      </c>
      <c r="C23" s="93" t="s">
        <v>14</v>
      </c>
      <c r="D23" s="29" t="s">
        <v>7</v>
      </c>
      <c r="E23" s="29">
        <f>E25+E47</f>
        <v>28</v>
      </c>
      <c r="F23" s="29">
        <f>F25+F47</f>
        <v>28</v>
      </c>
      <c r="G23" s="29">
        <f>G25+G47</f>
        <v>28</v>
      </c>
      <c r="H23" s="29">
        <f>H25+H47</f>
        <v>28</v>
      </c>
      <c r="I23" s="29">
        <f>I25+I47</f>
        <v>28</v>
      </c>
      <c r="J23" s="29">
        <f>J25+J47</f>
        <v>28</v>
      </c>
      <c r="K23" s="29">
        <f>K25+K47</f>
        <v>28</v>
      </c>
      <c r="L23" s="29">
        <f>L25+L47</f>
        <v>28</v>
      </c>
      <c r="M23" s="29">
        <f>M25+M47</f>
        <v>28</v>
      </c>
      <c r="N23" s="29">
        <f>N25+N47</f>
        <v>28</v>
      </c>
      <c r="O23" s="29">
        <f>O25+O47</f>
        <v>28</v>
      </c>
      <c r="P23" s="29">
        <f>P25+P47</f>
        <v>28</v>
      </c>
      <c r="Q23" s="29">
        <f>Q25+Q47</f>
        <v>28</v>
      </c>
      <c r="R23" s="36"/>
      <c r="S23" s="37"/>
      <c r="T23" s="37"/>
      <c r="U23" s="37"/>
      <c r="V23" s="10"/>
      <c r="W23" s="10"/>
      <c r="X23" s="29">
        <f>X25+X47</f>
        <v>26</v>
      </c>
      <c r="Y23" s="29">
        <f>Y25+Y47</f>
        <v>24</v>
      </c>
      <c r="Z23" s="29">
        <f>Z25+Z47</f>
        <v>26</v>
      </c>
      <c r="AA23" s="29">
        <f>AA25+AA47</f>
        <v>24</v>
      </c>
      <c r="AB23" s="29">
        <f>AB25+AB47</f>
        <v>26</v>
      </c>
      <c r="AC23" s="29">
        <f>AC25+AC47</f>
        <v>24</v>
      </c>
      <c r="AD23" s="29">
        <f>AD25+AD47</f>
        <v>26</v>
      </c>
      <c r="AE23" s="29">
        <f>AE25+AE47</f>
        <v>26</v>
      </c>
      <c r="AF23" s="29">
        <f>AF25+AF47</f>
        <v>26</v>
      </c>
      <c r="AG23" s="29">
        <f>AG25+AG47</f>
        <v>26</v>
      </c>
      <c r="AH23" s="29">
        <f>AH25+AH47</f>
        <v>26</v>
      </c>
      <c r="AI23" s="29">
        <f>AI25+AI47</f>
        <v>26</v>
      </c>
      <c r="AJ23" s="29">
        <f>AJ25+AJ47</f>
        <v>28</v>
      </c>
      <c r="AK23" s="11"/>
      <c r="AL23" s="49"/>
      <c r="AM23" s="49"/>
      <c r="AN23" s="49"/>
      <c r="AO23" s="49"/>
      <c r="AP23" s="48"/>
      <c r="AQ23" s="48"/>
      <c r="AR23" s="48"/>
      <c r="AS23" s="48"/>
      <c r="AT23" s="48"/>
      <c r="AU23" s="48"/>
      <c r="AV23" s="8"/>
      <c r="AW23" s="8"/>
      <c r="AX23" s="8"/>
      <c r="AY23" s="8"/>
      <c r="AZ23" s="8"/>
      <c r="BA23" s="8"/>
      <c r="BB23" s="8"/>
      <c r="BC23" s="8"/>
      <c r="BD23" s="8"/>
      <c r="BE23" s="7"/>
      <c r="BF23" s="30">
        <f>SUM(E23:BE23)</f>
        <v>698</v>
      </c>
      <c r="BG23" s="133"/>
    </row>
    <row r="24" spans="1:59" ht="12.75">
      <c r="A24" s="87"/>
      <c r="B24" s="109"/>
      <c r="C24" s="110"/>
      <c r="D24" s="29" t="s">
        <v>8</v>
      </c>
      <c r="E24" s="29">
        <f>E26+E48</f>
        <v>14</v>
      </c>
      <c r="F24" s="29">
        <f>F26+F48</f>
        <v>14</v>
      </c>
      <c r="G24" s="29">
        <f>G26+G48</f>
        <v>14</v>
      </c>
      <c r="H24" s="29">
        <f>H26+H48</f>
        <v>14</v>
      </c>
      <c r="I24" s="29">
        <f>I26+I48</f>
        <v>14</v>
      </c>
      <c r="J24" s="29">
        <f>J26+J48</f>
        <v>14</v>
      </c>
      <c r="K24" s="29">
        <f>K26+K48</f>
        <v>14</v>
      </c>
      <c r="L24" s="29">
        <f>L26+L48</f>
        <v>14</v>
      </c>
      <c r="M24" s="29">
        <f>M26+M48</f>
        <v>14</v>
      </c>
      <c r="N24" s="29">
        <f>N26+N48</f>
        <v>14</v>
      </c>
      <c r="O24" s="29">
        <f>O26+O48</f>
        <v>14</v>
      </c>
      <c r="P24" s="29">
        <f>P26+P48</f>
        <v>14</v>
      </c>
      <c r="Q24" s="29">
        <f>Q26+Q48</f>
        <v>14</v>
      </c>
      <c r="R24" s="36"/>
      <c r="S24" s="37"/>
      <c r="T24" s="37"/>
      <c r="U24" s="37"/>
      <c r="V24" s="10"/>
      <c r="W24" s="10"/>
      <c r="X24" s="29">
        <f>X26+X48</f>
        <v>13</v>
      </c>
      <c r="Y24" s="29">
        <f>Y26+Y48</f>
        <v>12</v>
      </c>
      <c r="Z24" s="29">
        <f>Z26+Z48</f>
        <v>13</v>
      </c>
      <c r="AA24" s="29">
        <f>AA26+AA48</f>
        <v>12</v>
      </c>
      <c r="AB24" s="29">
        <f>AB26+AB48</f>
        <v>13</v>
      </c>
      <c r="AC24" s="29">
        <f>AC26+AC48</f>
        <v>12</v>
      </c>
      <c r="AD24" s="29">
        <f>AD26+AD48</f>
        <v>13</v>
      </c>
      <c r="AE24" s="29">
        <f>AE26+AE48</f>
        <v>13</v>
      </c>
      <c r="AF24" s="29">
        <f>AF26+AF48</f>
        <v>13</v>
      </c>
      <c r="AG24" s="29">
        <f>AG26+AG48</f>
        <v>13</v>
      </c>
      <c r="AH24" s="29">
        <f>AH26+AH48</f>
        <v>13</v>
      </c>
      <c r="AI24" s="29">
        <f>AI26+AI48</f>
        <v>13</v>
      </c>
      <c r="AJ24" s="29">
        <f>AJ26+AJ48</f>
        <v>14</v>
      </c>
      <c r="AK24" s="11"/>
      <c r="AL24" s="49"/>
      <c r="AM24" s="49"/>
      <c r="AN24" s="49"/>
      <c r="AO24" s="49"/>
      <c r="AP24" s="48"/>
      <c r="AQ24" s="48"/>
      <c r="AR24" s="48"/>
      <c r="AS24" s="48"/>
      <c r="AT24" s="48"/>
      <c r="AU24" s="48"/>
      <c r="AV24" s="8"/>
      <c r="AW24" s="8"/>
      <c r="AX24" s="8"/>
      <c r="AY24" s="8"/>
      <c r="AZ24" s="8"/>
      <c r="BA24" s="8"/>
      <c r="BB24" s="8"/>
      <c r="BC24" s="8"/>
      <c r="BD24" s="8"/>
      <c r="BE24" s="7"/>
      <c r="BF24" s="30"/>
      <c r="BG24" s="133">
        <f>SUM(E24:BF24)</f>
        <v>349</v>
      </c>
    </row>
    <row r="25" spans="1:59" ht="12.75">
      <c r="A25" s="87"/>
      <c r="B25" s="108" t="s">
        <v>11</v>
      </c>
      <c r="C25" s="90" t="s">
        <v>12</v>
      </c>
      <c r="D25" s="29" t="s">
        <v>7</v>
      </c>
      <c r="E25" s="30">
        <f>E27+E29+E31+E33+E35+E37+E39+E41+E43+E45</f>
        <v>18</v>
      </c>
      <c r="F25" s="30">
        <f aca="true" t="shared" si="4" ref="F25:AJ25">F27+F29+F31+F33+F35+F37+F39+F41+F43+F45</f>
        <v>18</v>
      </c>
      <c r="G25" s="30">
        <f t="shared" si="4"/>
        <v>16</v>
      </c>
      <c r="H25" s="30">
        <f t="shared" si="4"/>
        <v>18</v>
      </c>
      <c r="I25" s="30">
        <f t="shared" si="4"/>
        <v>16</v>
      </c>
      <c r="J25" s="30">
        <f t="shared" si="4"/>
        <v>18</v>
      </c>
      <c r="K25" s="30">
        <f t="shared" si="4"/>
        <v>16</v>
      </c>
      <c r="L25" s="30">
        <f t="shared" si="4"/>
        <v>16</v>
      </c>
      <c r="M25" s="30">
        <f t="shared" si="4"/>
        <v>16</v>
      </c>
      <c r="N25" s="30">
        <f t="shared" si="4"/>
        <v>14</v>
      </c>
      <c r="O25" s="30">
        <f t="shared" si="4"/>
        <v>14</v>
      </c>
      <c r="P25" s="30">
        <f t="shared" si="4"/>
        <v>16</v>
      </c>
      <c r="Q25" s="30">
        <f t="shared" si="4"/>
        <v>16</v>
      </c>
      <c r="R25" s="36"/>
      <c r="S25" s="37"/>
      <c r="T25" s="37"/>
      <c r="U25" s="37"/>
      <c r="V25" s="10"/>
      <c r="W25" s="10"/>
      <c r="X25" s="30">
        <f t="shared" si="4"/>
        <v>26</v>
      </c>
      <c r="Y25" s="30">
        <f t="shared" si="4"/>
        <v>24</v>
      </c>
      <c r="Z25" s="30">
        <f t="shared" si="4"/>
        <v>26</v>
      </c>
      <c r="AA25" s="30">
        <f t="shared" si="4"/>
        <v>24</v>
      </c>
      <c r="AB25" s="30">
        <f t="shared" si="4"/>
        <v>26</v>
      </c>
      <c r="AC25" s="30">
        <f t="shared" si="4"/>
        <v>24</v>
      </c>
      <c r="AD25" s="30">
        <f t="shared" si="4"/>
        <v>26</v>
      </c>
      <c r="AE25" s="30">
        <f t="shared" si="4"/>
        <v>26</v>
      </c>
      <c r="AF25" s="30">
        <f t="shared" si="4"/>
        <v>26</v>
      </c>
      <c r="AG25" s="30">
        <f t="shared" si="4"/>
        <v>26</v>
      </c>
      <c r="AH25" s="30">
        <f t="shared" si="4"/>
        <v>26</v>
      </c>
      <c r="AI25" s="30">
        <f t="shared" si="4"/>
        <v>26</v>
      </c>
      <c r="AJ25" s="30">
        <f t="shared" si="4"/>
        <v>28</v>
      </c>
      <c r="AK25" s="11"/>
      <c r="AL25" s="49"/>
      <c r="AM25" s="49"/>
      <c r="AN25" s="49"/>
      <c r="AO25" s="49"/>
      <c r="AP25" s="48"/>
      <c r="AQ25" s="48"/>
      <c r="AR25" s="48"/>
      <c r="AS25" s="48"/>
      <c r="AT25" s="48"/>
      <c r="AU25" s="48"/>
      <c r="AV25" s="8"/>
      <c r="AW25" s="8"/>
      <c r="AX25" s="8"/>
      <c r="AY25" s="8"/>
      <c r="AZ25" s="8"/>
      <c r="BA25" s="8"/>
      <c r="BB25" s="8"/>
      <c r="BC25" s="8"/>
      <c r="BD25" s="8"/>
      <c r="BE25" s="7"/>
      <c r="BF25" s="30">
        <f>SUM(E25:BE25)</f>
        <v>546</v>
      </c>
      <c r="BG25" s="133"/>
    </row>
    <row r="26" spans="1:59" ht="12.75">
      <c r="A26" s="87"/>
      <c r="B26" s="109"/>
      <c r="C26" s="102"/>
      <c r="D26" s="29" t="s">
        <v>8</v>
      </c>
      <c r="E26" s="30">
        <f>E28+E30+E32+E34+E36+E38+E40+E42+E44+E46</f>
        <v>9</v>
      </c>
      <c r="F26" s="30">
        <f aca="true" t="shared" si="5" ref="F26:AJ26">F28+F30+F32+F34+F36+F38+F40+F42+F44+F46</f>
        <v>9</v>
      </c>
      <c r="G26" s="30">
        <f t="shared" si="5"/>
        <v>8</v>
      </c>
      <c r="H26" s="30">
        <f t="shared" si="5"/>
        <v>9</v>
      </c>
      <c r="I26" s="30">
        <f t="shared" si="5"/>
        <v>8</v>
      </c>
      <c r="J26" s="30">
        <f t="shared" si="5"/>
        <v>9</v>
      </c>
      <c r="K26" s="30">
        <f t="shared" si="5"/>
        <v>8</v>
      </c>
      <c r="L26" s="30">
        <f t="shared" si="5"/>
        <v>8</v>
      </c>
      <c r="M26" s="30">
        <f t="shared" si="5"/>
        <v>8</v>
      </c>
      <c r="N26" s="30">
        <f t="shared" si="5"/>
        <v>7</v>
      </c>
      <c r="O26" s="30">
        <f t="shared" si="5"/>
        <v>7</v>
      </c>
      <c r="P26" s="30">
        <f t="shared" si="5"/>
        <v>8</v>
      </c>
      <c r="Q26" s="30">
        <f t="shared" si="5"/>
        <v>8</v>
      </c>
      <c r="R26" s="36"/>
      <c r="S26" s="37"/>
      <c r="T26" s="37"/>
      <c r="U26" s="37"/>
      <c r="V26" s="10"/>
      <c r="W26" s="10"/>
      <c r="X26" s="30">
        <f t="shared" si="5"/>
        <v>13</v>
      </c>
      <c r="Y26" s="30">
        <f t="shared" si="5"/>
        <v>12</v>
      </c>
      <c r="Z26" s="30">
        <f t="shared" si="5"/>
        <v>13</v>
      </c>
      <c r="AA26" s="30">
        <f t="shared" si="5"/>
        <v>12</v>
      </c>
      <c r="AB26" s="30">
        <f t="shared" si="5"/>
        <v>13</v>
      </c>
      <c r="AC26" s="30">
        <f t="shared" si="5"/>
        <v>12</v>
      </c>
      <c r="AD26" s="30">
        <f t="shared" si="5"/>
        <v>13</v>
      </c>
      <c r="AE26" s="30">
        <f t="shared" si="5"/>
        <v>13</v>
      </c>
      <c r="AF26" s="30">
        <f t="shared" si="5"/>
        <v>13</v>
      </c>
      <c r="AG26" s="30">
        <f t="shared" si="5"/>
        <v>13</v>
      </c>
      <c r="AH26" s="30">
        <f t="shared" si="5"/>
        <v>13</v>
      </c>
      <c r="AI26" s="30">
        <f t="shared" si="5"/>
        <v>13</v>
      </c>
      <c r="AJ26" s="30">
        <f t="shared" si="5"/>
        <v>14</v>
      </c>
      <c r="AK26" s="11"/>
      <c r="AL26" s="49"/>
      <c r="AM26" s="49"/>
      <c r="AN26" s="49"/>
      <c r="AO26" s="49"/>
      <c r="AP26" s="48"/>
      <c r="AQ26" s="48"/>
      <c r="AR26" s="48"/>
      <c r="AS26" s="48"/>
      <c r="AT26" s="48"/>
      <c r="AU26" s="48"/>
      <c r="AV26" s="8"/>
      <c r="AW26" s="8"/>
      <c r="AX26" s="8"/>
      <c r="AY26" s="8"/>
      <c r="AZ26" s="8"/>
      <c r="BA26" s="8"/>
      <c r="BB26" s="8"/>
      <c r="BC26" s="8"/>
      <c r="BD26" s="8"/>
      <c r="BE26" s="7"/>
      <c r="BF26" s="30"/>
      <c r="BG26" s="133">
        <f>SUM(E26:BF26)</f>
        <v>273</v>
      </c>
    </row>
    <row r="27" spans="1:59" ht="12.75" customHeight="1">
      <c r="A27" s="87"/>
      <c r="B27" s="103" t="s">
        <v>77</v>
      </c>
      <c r="C27" s="107" t="s">
        <v>138</v>
      </c>
      <c r="D27" s="31" t="s">
        <v>7</v>
      </c>
      <c r="E27" s="32">
        <v>8</v>
      </c>
      <c r="F27" s="32">
        <v>6</v>
      </c>
      <c r="G27" s="32">
        <v>6</v>
      </c>
      <c r="H27" s="32">
        <v>6</v>
      </c>
      <c r="I27" s="32">
        <v>6</v>
      </c>
      <c r="J27" s="32">
        <v>6</v>
      </c>
      <c r="K27" s="32">
        <v>6</v>
      </c>
      <c r="L27" s="32">
        <v>6</v>
      </c>
      <c r="M27" s="32">
        <v>6</v>
      </c>
      <c r="N27" s="32">
        <v>6</v>
      </c>
      <c r="O27" s="32">
        <v>6</v>
      </c>
      <c r="P27" s="32">
        <v>6</v>
      </c>
      <c r="Q27" s="32">
        <v>6</v>
      </c>
      <c r="R27" s="36"/>
      <c r="S27" s="37"/>
      <c r="T27" s="37"/>
      <c r="U27" s="37"/>
      <c r="V27" s="10"/>
      <c r="W27" s="10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11"/>
      <c r="AL27" s="49"/>
      <c r="AM27" s="49"/>
      <c r="AN27" s="49"/>
      <c r="AO27" s="49"/>
      <c r="AP27" s="48"/>
      <c r="AQ27" s="48"/>
      <c r="AR27" s="48"/>
      <c r="AS27" s="48"/>
      <c r="AT27" s="48"/>
      <c r="AU27" s="48"/>
      <c r="AV27" s="8"/>
      <c r="AW27" s="8"/>
      <c r="AX27" s="8"/>
      <c r="AY27" s="8"/>
      <c r="AZ27" s="8"/>
      <c r="BA27" s="8"/>
      <c r="BB27" s="8"/>
      <c r="BC27" s="8"/>
      <c r="BD27" s="8"/>
      <c r="BE27" s="7"/>
      <c r="BF27" s="30">
        <f>SUM(E27:BE27)</f>
        <v>80</v>
      </c>
      <c r="BG27" s="133"/>
    </row>
    <row r="28" spans="1:60" ht="12.75" customHeight="1">
      <c r="A28" s="87"/>
      <c r="B28" s="104"/>
      <c r="C28" s="107"/>
      <c r="D28" s="33" t="s">
        <v>8</v>
      </c>
      <c r="E28" s="34">
        <f>E27/2</f>
        <v>4</v>
      </c>
      <c r="F28" s="34">
        <f>F27/2</f>
        <v>3</v>
      </c>
      <c r="G28" s="34">
        <f>G27/2</f>
        <v>3</v>
      </c>
      <c r="H28" s="34">
        <f>H27/2</f>
        <v>3</v>
      </c>
      <c r="I28" s="34">
        <f>I27/2</f>
        <v>3</v>
      </c>
      <c r="J28" s="34">
        <f>J27/2</f>
        <v>3</v>
      </c>
      <c r="K28" s="34">
        <f>K27/2</f>
        <v>3</v>
      </c>
      <c r="L28" s="34">
        <f>L27/2</f>
        <v>3</v>
      </c>
      <c r="M28" s="34">
        <f>M27/2</f>
        <v>3</v>
      </c>
      <c r="N28" s="34">
        <f>N27/2</f>
        <v>3</v>
      </c>
      <c r="O28" s="34">
        <f>O27/2</f>
        <v>3</v>
      </c>
      <c r="P28" s="34">
        <f>P27/2</f>
        <v>3</v>
      </c>
      <c r="Q28" s="34">
        <f>Q27/2</f>
        <v>3</v>
      </c>
      <c r="R28" s="36"/>
      <c r="S28" s="37"/>
      <c r="T28" s="37"/>
      <c r="U28" s="37"/>
      <c r="V28" s="10"/>
      <c r="W28" s="10"/>
      <c r="X28" s="34">
        <f>X27/2</f>
        <v>0</v>
      </c>
      <c r="Y28" s="34">
        <f>Y27/2</f>
        <v>0</v>
      </c>
      <c r="Z28" s="34">
        <f>Z27/2</f>
        <v>0</v>
      </c>
      <c r="AA28" s="34">
        <f>AA27/2</f>
        <v>0</v>
      </c>
      <c r="AB28" s="34">
        <f>AB27/2</f>
        <v>0</v>
      </c>
      <c r="AC28" s="34">
        <f>AC27/2</f>
        <v>0</v>
      </c>
      <c r="AD28" s="34">
        <f>AD27/2</f>
        <v>0</v>
      </c>
      <c r="AE28" s="34">
        <f>AE27/2</f>
        <v>0</v>
      </c>
      <c r="AF28" s="34">
        <f>AF27/2</f>
        <v>0</v>
      </c>
      <c r="AG28" s="34">
        <f>AG27/2</f>
        <v>0</v>
      </c>
      <c r="AH28" s="34">
        <f>AH27/2</f>
        <v>0</v>
      </c>
      <c r="AI28" s="34">
        <f>AI27/2</f>
        <v>0</v>
      </c>
      <c r="AJ28" s="34">
        <f>AJ27/2</f>
        <v>0</v>
      </c>
      <c r="AK28" s="11"/>
      <c r="AL28" s="49"/>
      <c r="AM28" s="49"/>
      <c r="AN28" s="49"/>
      <c r="AO28" s="49"/>
      <c r="AP28" s="48"/>
      <c r="AQ28" s="48"/>
      <c r="AR28" s="48"/>
      <c r="AS28" s="48"/>
      <c r="AT28" s="48"/>
      <c r="AU28" s="48"/>
      <c r="AV28" s="8"/>
      <c r="AW28" s="8"/>
      <c r="AX28" s="8"/>
      <c r="AY28" s="8"/>
      <c r="AZ28" s="8"/>
      <c r="BA28" s="8"/>
      <c r="BB28" s="8"/>
      <c r="BC28" s="8"/>
      <c r="BD28" s="8"/>
      <c r="BE28" s="7"/>
      <c r="BF28" s="30"/>
      <c r="BG28" s="133">
        <f>SUM(E28:BF28)</f>
        <v>40</v>
      </c>
      <c r="BH28" s="40"/>
    </row>
    <row r="29" spans="1:59" ht="12.75" customHeight="1">
      <c r="A29" s="87"/>
      <c r="B29" s="103" t="s">
        <v>70</v>
      </c>
      <c r="C29" s="107" t="s">
        <v>139</v>
      </c>
      <c r="D29" s="31" t="s">
        <v>7</v>
      </c>
      <c r="E29" s="32">
        <v>4</v>
      </c>
      <c r="F29" s="32">
        <v>6</v>
      </c>
      <c r="G29" s="32">
        <v>4</v>
      </c>
      <c r="H29" s="32">
        <v>6</v>
      </c>
      <c r="I29" s="32">
        <v>4</v>
      </c>
      <c r="J29" s="32">
        <v>6</v>
      </c>
      <c r="K29" s="32">
        <v>4</v>
      </c>
      <c r="L29" s="32">
        <v>6</v>
      </c>
      <c r="M29" s="32">
        <v>4</v>
      </c>
      <c r="N29" s="32">
        <v>4</v>
      </c>
      <c r="O29" s="32">
        <v>4</v>
      </c>
      <c r="P29" s="32">
        <v>4</v>
      </c>
      <c r="Q29" s="32">
        <v>4</v>
      </c>
      <c r="R29" s="36"/>
      <c r="S29" s="37"/>
      <c r="T29" s="37"/>
      <c r="U29" s="37"/>
      <c r="V29" s="10"/>
      <c r="W29" s="10"/>
      <c r="X29" s="32">
        <v>4</v>
      </c>
      <c r="Y29" s="32">
        <v>6</v>
      </c>
      <c r="Z29" s="32">
        <v>4</v>
      </c>
      <c r="AA29" s="32">
        <v>6</v>
      </c>
      <c r="AB29" s="32">
        <v>4</v>
      </c>
      <c r="AC29" s="32">
        <v>6</v>
      </c>
      <c r="AD29" s="32">
        <v>4</v>
      </c>
      <c r="AE29" s="32">
        <v>6</v>
      </c>
      <c r="AF29" s="32">
        <v>4</v>
      </c>
      <c r="AG29" s="32">
        <v>4</v>
      </c>
      <c r="AH29" s="32">
        <v>4</v>
      </c>
      <c r="AI29" s="32">
        <v>4</v>
      </c>
      <c r="AJ29" s="32">
        <v>4</v>
      </c>
      <c r="AK29" s="11"/>
      <c r="AL29" s="49"/>
      <c r="AM29" s="49"/>
      <c r="AN29" s="49"/>
      <c r="AO29" s="49"/>
      <c r="AP29" s="48"/>
      <c r="AQ29" s="48"/>
      <c r="AR29" s="48"/>
      <c r="AS29" s="48"/>
      <c r="AT29" s="48"/>
      <c r="AU29" s="48"/>
      <c r="AV29" s="8"/>
      <c r="AW29" s="8"/>
      <c r="AX29" s="8"/>
      <c r="AY29" s="8"/>
      <c r="AZ29" s="8"/>
      <c r="BA29" s="8"/>
      <c r="BB29" s="8"/>
      <c r="BC29" s="8"/>
      <c r="BD29" s="8"/>
      <c r="BE29" s="7"/>
      <c r="BF29" s="30">
        <f>SUM(E29:BE29)</f>
        <v>120</v>
      </c>
      <c r="BG29" s="133"/>
    </row>
    <row r="30" spans="1:60" ht="12.75" customHeight="1">
      <c r="A30" s="87"/>
      <c r="B30" s="104"/>
      <c r="C30" s="107"/>
      <c r="D30" s="33" t="s">
        <v>8</v>
      </c>
      <c r="E30" s="34">
        <f>E29/2</f>
        <v>2</v>
      </c>
      <c r="F30" s="34">
        <f aca="true" t="shared" si="6" ref="F30:AJ30">F29/2</f>
        <v>3</v>
      </c>
      <c r="G30" s="34">
        <f t="shared" si="6"/>
        <v>2</v>
      </c>
      <c r="H30" s="34">
        <f t="shared" si="6"/>
        <v>3</v>
      </c>
      <c r="I30" s="34">
        <f t="shared" si="6"/>
        <v>2</v>
      </c>
      <c r="J30" s="34">
        <f t="shared" si="6"/>
        <v>3</v>
      </c>
      <c r="K30" s="34">
        <f t="shared" si="6"/>
        <v>2</v>
      </c>
      <c r="L30" s="34">
        <f t="shared" si="6"/>
        <v>3</v>
      </c>
      <c r="M30" s="34">
        <f t="shared" si="6"/>
        <v>2</v>
      </c>
      <c r="N30" s="34">
        <f t="shared" si="6"/>
        <v>2</v>
      </c>
      <c r="O30" s="34">
        <f t="shared" si="6"/>
        <v>2</v>
      </c>
      <c r="P30" s="34">
        <f t="shared" si="6"/>
        <v>2</v>
      </c>
      <c r="Q30" s="34">
        <f t="shared" si="6"/>
        <v>2</v>
      </c>
      <c r="R30" s="36"/>
      <c r="S30" s="37"/>
      <c r="T30" s="37"/>
      <c r="U30" s="37"/>
      <c r="V30" s="10"/>
      <c r="W30" s="10"/>
      <c r="X30" s="34">
        <f>X29/2</f>
        <v>2</v>
      </c>
      <c r="Y30" s="34">
        <f aca="true" t="shared" si="7" ref="Y30:AJ30">Y29/2</f>
        <v>3</v>
      </c>
      <c r="Z30" s="34">
        <f t="shared" si="7"/>
        <v>2</v>
      </c>
      <c r="AA30" s="34">
        <f t="shared" si="7"/>
        <v>3</v>
      </c>
      <c r="AB30" s="34">
        <f t="shared" si="7"/>
        <v>2</v>
      </c>
      <c r="AC30" s="34">
        <f t="shared" si="7"/>
        <v>3</v>
      </c>
      <c r="AD30" s="34">
        <f t="shared" si="7"/>
        <v>2</v>
      </c>
      <c r="AE30" s="34">
        <f t="shared" si="7"/>
        <v>3</v>
      </c>
      <c r="AF30" s="34">
        <f t="shared" si="7"/>
        <v>2</v>
      </c>
      <c r="AG30" s="34">
        <f t="shared" si="7"/>
        <v>2</v>
      </c>
      <c r="AH30" s="34">
        <f t="shared" si="7"/>
        <v>2</v>
      </c>
      <c r="AI30" s="34">
        <f t="shared" si="7"/>
        <v>2</v>
      </c>
      <c r="AJ30" s="34">
        <f t="shared" si="7"/>
        <v>2</v>
      </c>
      <c r="AK30" s="11"/>
      <c r="AL30" s="49"/>
      <c r="AM30" s="49"/>
      <c r="AN30" s="49"/>
      <c r="AO30" s="49"/>
      <c r="AP30" s="48"/>
      <c r="AQ30" s="48"/>
      <c r="AR30" s="48"/>
      <c r="AS30" s="48"/>
      <c r="AT30" s="48"/>
      <c r="AU30" s="48"/>
      <c r="AV30" s="8"/>
      <c r="AW30" s="8"/>
      <c r="AX30" s="8"/>
      <c r="AY30" s="8"/>
      <c r="AZ30" s="8"/>
      <c r="BA30" s="8"/>
      <c r="BB30" s="8"/>
      <c r="BC30" s="8"/>
      <c r="BD30" s="8"/>
      <c r="BE30" s="7"/>
      <c r="BF30" s="30"/>
      <c r="BG30" s="133">
        <f>SUM(E30:BF30)</f>
        <v>60</v>
      </c>
      <c r="BH30" s="40"/>
    </row>
    <row r="31" spans="1:59" ht="12.75" customHeight="1">
      <c r="A31" s="87"/>
      <c r="B31" s="103" t="s">
        <v>78</v>
      </c>
      <c r="C31" s="107" t="s">
        <v>140</v>
      </c>
      <c r="D31" s="31" t="s">
        <v>7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6"/>
      <c r="S31" s="37"/>
      <c r="T31" s="37"/>
      <c r="U31" s="37"/>
      <c r="V31" s="10"/>
      <c r="W31" s="10"/>
      <c r="X31" s="32">
        <v>2</v>
      </c>
      <c r="Y31" s="32">
        <v>2</v>
      </c>
      <c r="Z31" s="32">
        <v>2</v>
      </c>
      <c r="AA31" s="32">
        <v>2</v>
      </c>
      <c r="AB31" s="32">
        <v>2</v>
      </c>
      <c r="AC31" s="32">
        <v>2</v>
      </c>
      <c r="AD31" s="32">
        <v>2</v>
      </c>
      <c r="AE31" s="32">
        <v>2</v>
      </c>
      <c r="AF31" s="32">
        <v>4</v>
      </c>
      <c r="AG31" s="32">
        <v>2</v>
      </c>
      <c r="AH31" s="32">
        <v>4</v>
      </c>
      <c r="AI31" s="32">
        <v>2</v>
      </c>
      <c r="AJ31" s="32">
        <v>4</v>
      </c>
      <c r="AK31" s="11"/>
      <c r="AL31" s="49"/>
      <c r="AM31" s="49"/>
      <c r="AN31" s="49"/>
      <c r="AO31" s="49"/>
      <c r="AP31" s="48"/>
      <c r="AQ31" s="48"/>
      <c r="AR31" s="48"/>
      <c r="AS31" s="48"/>
      <c r="AT31" s="48"/>
      <c r="AU31" s="48"/>
      <c r="AV31" s="8"/>
      <c r="AW31" s="8"/>
      <c r="AX31" s="8"/>
      <c r="AY31" s="8"/>
      <c r="AZ31" s="8"/>
      <c r="BA31" s="8"/>
      <c r="BB31" s="8"/>
      <c r="BC31" s="8"/>
      <c r="BD31" s="8"/>
      <c r="BE31" s="7"/>
      <c r="BF31" s="30">
        <f>SUM(E31:BE31)</f>
        <v>32</v>
      </c>
      <c r="BG31" s="133"/>
    </row>
    <row r="32" spans="1:60" ht="12.75" customHeight="1">
      <c r="A32" s="87"/>
      <c r="B32" s="104"/>
      <c r="C32" s="107"/>
      <c r="D32" s="33" t="s">
        <v>8</v>
      </c>
      <c r="E32" s="34">
        <f>E31/2</f>
        <v>0</v>
      </c>
      <c r="F32" s="34">
        <f aca="true" t="shared" si="8" ref="F32:AJ32">F31/2</f>
        <v>0</v>
      </c>
      <c r="G32" s="34">
        <f t="shared" si="8"/>
        <v>0</v>
      </c>
      <c r="H32" s="34">
        <f t="shared" si="8"/>
        <v>0</v>
      </c>
      <c r="I32" s="34">
        <f t="shared" si="8"/>
        <v>0</v>
      </c>
      <c r="J32" s="34">
        <f t="shared" si="8"/>
        <v>0</v>
      </c>
      <c r="K32" s="34">
        <f t="shared" si="8"/>
        <v>0</v>
      </c>
      <c r="L32" s="34">
        <f t="shared" si="8"/>
        <v>0</v>
      </c>
      <c r="M32" s="34">
        <f t="shared" si="8"/>
        <v>0</v>
      </c>
      <c r="N32" s="34">
        <f t="shared" si="8"/>
        <v>0</v>
      </c>
      <c r="O32" s="34">
        <f t="shared" si="8"/>
        <v>0</v>
      </c>
      <c r="P32" s="34">
        <f t="shared" si="8"/>
        <v>0</v>
      </c>
      <c r="Q32" s="34">
        <f t="shared" si="8"/>
        <v>0</v>
      </c>
      <c r="R32" s="36"/>
      <c r="S32" s="37"/>
      <c r="T32" s="37"/>
      <c r="U32" s="37"/>
      <c r="V32" s="10"/>
      <c r="W32" s="10"/>
      <c r="X32" s="34">
        <f t="shared" si="8"/>
        <v>1</v>
      </c>
      <c r="Y32" s="34">
        <f t="shared" si="8"/>
        <v>1</v>
      </c>
      <c r="Z32" s="34">
        <f t="shared" si="8"/>
        <v>1</v>
      </c>
      <c r="AA32" s="34">
        <f t="shared" si="8"/>
        <v>1</v>
      </c>
      <c r="AB32" s="34">
        <f t="shared" si="8"/>
        <v>1</v>
      </c>
      <c r="AC32" s="34">
        <f t="shared" si="8"/>
        <v>1</v>
      </c>
      <c r="AD32" s="34">
        <f t="shared" si="8"/>
        <v>1</v>
      </c>
      <c r="AE32" s="34">
        <f t="shared" si="8"/>
        <v>1</v>
      </c>
      <c r="AF32" s="34">
        <f t="shared" si="8"/>
        <v>2</v>
      </c>
      <c r="AG32" s="34">
        <f t="shared" si="8"/>
        <v>1</v>
      </c>
      <c r="AH32" s="34">
        <f t="shared" si="8"/>
        <v>2</v>
      </c>
      <c r="AI32" s="34">
        <f t="shared" si="8"/>
        <v>1</v>
      </c>
      <c r="AJ32" s="34">
        <f t="shared" si="8"/>
        <v>2</v>
      </c>
      <c r="AK32" s="11"/>
      <c r="AL32" s="49"/>
      <c r="AM32" s="49"/>
      <c r="AN32" s="49"/>
      <c r="AO32" s="49"/>
      <c r="AP32" s="48"/>
      <c r="AQ32" s="48"/>
      <c r="AR32" s="48"/>
      <c r="AS32" s="48"/>
      <c r="AT32" s="48"/>
      <c r="AU32" s="48"/>
      <c r="AV32" s="8"/>
      <c r="AW32" s="8"/>
      <c r="AX32" s="8"/>
      <c r="AY32" s="8"/>
      <c r="AZ32" s="8"/>
      <c r="BA32" s="8"/>
      <c r="BB32" s="8"/>
      <c r="BC32" s="8"/>
      <c r="BD32" s="8"/>
      <c r="BE32" s="7"/>
      <c r="BF32" s="30"/>
      <c r="BG32" s="133">
        <f>SUM(E32:BF32)</f>
        <v>16</v>
      </c>
      <c r="BH32" s="40"/>
    </row>
    <row r="33" spans="1:59" ht="12.75" customHeight="1">
      <c r="A33" s="87"/>
      <c r="B33" s="103" t="s">
        <v>79</v>
      </c>
      <c r="C33" s="107" t="s">
        <v>141</v>
      </c>
      <c r="D33" s="31" t="s">
        <v>7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6"/>
      <c r="S33" s="37"/>
      <c r="T33" s="37"/>
      <c r="U33" s="37"/>
      <c r="V33" s="10"/>
      <c r="W33" s="10"/>
      <c r="X33" s="32">
        <v>4</v>
      </c>
      <c r="Y33" s="32">
        <v>6</v>
      </c>
      <c r="Z33" s="32">
        <v>4</v>
      </c>
      <c r="AA33" s="32">
        <v>6</v>
      </c>
      <c r="AB33" s="32">
        <v>4</v>
      </c>
      <c r="AC33" s="32">
        <v>6</v>
      </c>
      <c r="AD33" s="32">
        <v>4</v>
      </c>
      <c r="AE33" s="32">
        <v>6</v>
      </c>
      <c r="AF33" s="32">
        <v>4</v>
      </c>
      <c r="AG33" s="32">
        <v>6</v>
      </c>
      <c r="AH33" s="32">
        <v>4</v>
      </c>
      <c r="AI33" s="32">
        <v>6</v>
      </c>
      <c r="AJ33" s="32">
        <v>4</v>
      </c>
      <c r="AK33" s="11"/>
      <c r="AL33" s="49"/>
      <c r="AM33" s="49"/>
      <c r="AN33" s="49"/>
      <c r="AO33" s="49"/>
      <c r="AP33" s="48"/>
      <c r="AQ33" s="48"/>
      <c r="AR33" s="48"/>
      <c r="AS33" s="48"/>
      <c r="AT33" s="48"/>
      <c r="AU33" s="48"/>
      <c r="AV33" s="8"/>
      <c r="AW33" s="8"/>
      <c r="AX33" s="8"/>
      <c r="AY33" s="8"/>
      <c r="AZ33" s="8"/>
      <c r="BA33" s="8"/>
      <c r="BB33" s="8"/>
      <c r="BC33" s="8"/>
      <c r="BD33" s="8"/>
      <c r="BE33" s="7"/>
      <c r="BF33" s="30">
        <f>SUM(E33:BE33)</f>
        <v>64</v>
      </c>
      <c r="BG33" s="133"/>
    </row>
    <row r="34" spans="1:60" ht="12.75" customHeight="1">
      <c r="A34" s="87"/>
      <c r="B34" s="104"/>
      <c r="C34" s="107"/>
      <c r="D34" s="33" t="s">
        <v>8</v>
      </c>
      <c r="E34" s="34">
        <f>E33/2</f>
        <v>0</v>
      </c>
      <c r="F34" s="34">
        <f aca="true" t="shared" si="9" ref="F34:AJ34">F33/2</f>
        <v>0</v>
      </c>
      <c r="G34" s="34">
        <f t="shared" si="9"/>
        <v>0</v>
      </c>
      <c r="H34" s="34">
        <f t="shared" si="9"/>
        <v>0</v>
      </c>
      <c r="I34" s="34">
        <f t="shared" si="9"/>
        <v>0</v>
      </c>
      <c r="J34" s="34">
        <f t="shared" si="9"/>
        <v>0</v>
      </c>
      <c r="K34" s="34">
        <f t="shared" si="9"/>
        <v>0</v>
      </c>
      <c r="L34" s="34">
        <f t="shared" si="9"/>
        <v>0</v>
      </c>
      <c r="M34" s="34">
        <f t="shared" si="9"/>
        <v>0</v>
      </c>
      <c r="N34" s="34">
        <f t="shared" si="9"/>
        <v>0</v>
      </c>
      <c r="O34" s="34">
        <f t="shared" si="9"/>
        <v>0</v>
      </c>
      <c r="P34" s="34">
        <f t="shared" si="9"/>
        <v>0</v>
      </c>
      <c r="Q34" s="34">
        <f t="shared" si="9"/>
        <v>0</v>
      </c>
      <c r="R34" s="36"/>
      <c r="S34" s="37"/>
      <c r="T34" s="37"/>
      <c r="U34" s="37"/>
      <c r="V34" s="10"/>
      <c r="W34" s="10"/>
      <c r="X34" s="34">
        <f t="shared" si="9"/>
        <v>2</v>
      </c>
      <c r="Y34" s="34">
        <f t="shared" si="9"/>
        <v>3</v>
      </c>
      <c r="Z34" s="34">
        <f t="shared" si="9"/>
        <v>2</v>
      </c>
      <c r="AA34" s="34">
        <f t="shared" si="9"/>
        <v>3</v>
      </c>
      <c r="AB34" s="34">
        <f t="shared" si="9"/>
        <v>2</v>
      </c>
      <c r="AC34" s="34">
        <f t="shared" si="9"/>
        <v>3</v>
      </c>
      <c r="AD34" s="34">
        <f t="shared" si="9"/>
        <v>2</v>
      </c>
      <c r="AE34" s="34">
        <f t="shared" si="9"/>
        <v>3</v>
      </c>
      <c r="AF34" s="34">
        <f t="shared" si="9"/>
        <v>2</v>
      </c>
      <c r="AG34" s="34">
        <f t="shared" si="9"/>
        <v>3</v>
      </c>
      <c r="AH34" s="34">
        <f t="shared" si="9"/>
        <v>2</v>
      </c>
      <c r="AI34" s="34">
        <f t="shared" si="9"/>
        <v>3</v>
      </c>
      <c r="AJ34" s="34">
        <f t="shared" si="9"/>
        <v>2</v>
      </c>
      <c r="AK34" s="11"/>
      <c r="AL34" s="49"/>
      <c r="AM34" s="49"/>
      <c r="AN34" s="49"/>
      <c r="AO34" s="49"/>
      <c r="AP34" s="48"/>
      <c r="AQ34" s="48"/>
      <c r="AR34" s="48"/>
      <c r="AS34" s="48"/>
      <c r="AT34" s="48"/>
      <c r="AU34" s="48"/>
      <c r="AV34" s="8"/>
      <c r="AW34" s="8"/>
      <c r="AX34" s="8"/>
      <c r="AY34" s="8"/>
      <c r="AZ34" s="8"/>
      <c r="BA34" s="8"/>
      <c r="BB34" s="8"/>
      <c r="BC34" s="8"/>
      <c r="BD34" s="8"/>
      <c r="BE34" s="7"/>
      <c r="BF34" s="30"/>
      <c r="BG34" s="133">
        <f>SUM(E34:BF34)</f>
        <v>32</v>
      </c>
      <c r="BH34" s="40"/>
    </row>
    <row r="35" spans="1:59" ht="12.75" customHeight="1">
      <c r="A35" s="87"/>
      <c r="B35" s="103" t="s">
        <v>80</v>
      </c>
      <c r="C35" s="107" t="s">
        <v>142</v>
      </c>
      <c r="D35" s="31" t="s">
        <v>7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6"/>
      <c r="S35" s="37"/>
      <c r="T35" s="37"/>
      <c r="U35" s="37"/>
      <c r="V35" s="10"/>
      <c r="W35" s="10"/>
      <c r="X35" s="32">
        <v>4</v>
      </c>
      <c r="Y35" s="32">
        <v>2</v>
      </c>
      <c r="Z35" s="32">
        <v>4</v>
      </c>
      <c r="AA35" s="32">
        <v>2</v>
      </c>
      <c r="AB35" s="32">
        <v>4</v>
      </c>
      <c r="AC35" s="32">
        <v>2</v>
      </c>
      <c r="AD35" s="32">
        <v>4</v>
      </c>
      <c r="AE35" s="32">
        <v>2</v>
      </c>
      <c r="AF35" s="32">
        <v>4</v>
      </c>
      <c r="AG35" s="32">
        <v>2</v>
      </c>
      <c r="AH35" s="32">
        <v>4</v>
      </c>
      <c r="AI35" s="32">
        <v>2</v>
      </c>
      <c r="AJ35" s="32">
        <v>4</v>
      </c>
      <c r="AK35" s="11"/>
      <c r="AL35" s="49"/>
      <c r="AM35" s="49"/>
      <c r="AN35" s="49"/>
      <c r="AO35" s="49"/>
      <c r="AP35" s="48"/>
      <c r="AQ35" s="48"/>
      <c r="AR35" s="48"/>
      <c r="AS35" s="48"/>
      <c r="AT35" s="48"/>
      <c r="AU35" s="48"/>
      <c r="AV35" s="8"/>
      <c r="AW35" s="8"/>
      <c r="AX35" s="8"/>
      <c r="AY35" s="8"/>
      <c r="AZ35" s="8"/>
      <c r="BA35" s="8"/>
      <c r="BB35" s="8"/>
      <c r="BC35" s="8"/>
      <c r="BD35" s="8"/>
      <c r="BE35" s="7"/>
      <c r="BF35" s="30">
        <f>SUM(E35:BE35)</f>
        <v>40</v>
      </c>
      <c r="BG35" s="133"/>
    </row>
    <row r="36" spans="1:60" ht="12.75" customHeight="1">
      <c r="A36" s="87"/>
      <c r="B36" s="104"/>
      <c r="C36" s="107"/>
      <c r="D36" s="33" t="s">
        <v>8</v>
      </c>
      <c r="E36" s="34">
        <f>E35/2</f>
        <v>0</v>
      </c>
      <c r="F36" s="34">
        <f aca="true" t="shared" si="10" ref="F36:AJ36">F35/2</f>
        <v>0</v>
      </c>
      <c r="G36" s="34">
        <f t="shared" si="10"/>
        <v>0</v>
      </c>
      <c r="H36" s="34">
        <f t="shared" si="10"/>
        <v>0</v>
      </c>
      <c r="I36" s="34">
        <f t="shared" si="10"/>
        <v>0</v>
      </c>
      <c r="J36" s="34">
        <f t="shared" si="10"/>
        <v>0</v>
      </c>
      <c r="K36" s="34">
        <f t="shared" si="10"/>
        <v>0</v>
      </c>
      <c r="L36" s="34">
        <f t="shared" si="10"/>
        <v>0</v>
      </c>
      <c r="M36" s="34">
        <f t="shared" si="10"/>
        <v>0</v>
      </c>
      <c r="N36" s="34">
        <f t="shared" si="10"/>
        <v>0</v>
      </c>
      <c r="O36" s="34">
        <f t="shared" si="10"/>
        <v>0</v>
      </c>
      <c r="P36" s="34">
        <f t="shared" si="10"/>
        <v>0</v>
      </c>
      <c r="Q36" s="34">
        <f t="shared" si="10"/>
        <v>0</v>
      </c>
      <c r="R36" s="36"/>
      <c r="S36" s="37"/>
      <c r="T36" s="37"/>
      <c r="U36" s="37"/>
      <c r="V36" s="10"/>
      <c r="W36" s="10"/>
      <c r="X36" s="34">
        <f t="shared" si="10"/>
        <v>2</v>
      </c>
      <c r="Y36" s="34">
        <f t="shared" si="10"/>
        <v>1</v>
      </c>
      <c r="Z36" s="34">
        <f t="shared" si="10"/>
        <v>2</v>
      </c>
      <c r="AA36" s="34">
        <f t="shared" si="10"/>
        <v>1</v>
      </c>
      <c r="AB36" s="34">
        <f t="shared" si="10"/>
        <v>2</v>
      </c>
      <c r="AC36" s="34">
        <f t="shared" si="10"/>
        <v>1</v>
      </c>
      <c r="AD36" s="34">
        <f t="shared" si="10"/>
        <v>2</v>
      </c>
      <c r="AE36" s="34">
        <f t="shared" si="10"/>
        <v>1</v>
      </c>
      <c r="AF36" s="34">
        <f t="shared" si="10"/>
        <v>2</v>
      </c>
      <c r="AG36" s="34">
        <f t="shared" si="10"/>
        <v>1</v>
      </c>
      <c r="AH36" s="34">
        <f t="shared" si="10"/>
        <v>2</v>
      </c>
      <c r="AI36" s="34">
        <f t="shared" si="10"/>
        <v>1</v>
      </c>
      <c r="AJ36" s="34">
        <f t="shared" si="10"/>
        <v>2</v>
      </c>
      <c r="AK36" s="11"/>
      <c r="AL36" s="49"/>
      <c r="AM36" s="49"/>
      <c r="AN36" s="49"/>
      <c r="AO36" s="49"/>
      <c r="AP36" s="48"/>
      <c r="AQ36" s="48"/>
      <c r="AR36" s="48"/>
      <c r="AS36" s="48"/>
      <c r="AT36" s="48"/>
      <c r="AU36" s="48"/>
      <c r="AV36" s="8"/>
      <c r="AW36" s="8"/>
      <c r="AX36" s="8"/>
      <c r="AY36" s="8"/>
      <c r="AZ36" s="8"/>
      <c r="BA36" s="8"/>
      <c r="BB36" s="8"/>
      <c r="BC36" s="8"/>
      <c r="BD36" s="8"/>
      <c r="BE36" s="7"/>
      <c r="BF36" s="30"/>
      <c r="BG36" s="133">
        <f>SUM(E36:BF36)</f>
        <v>20</v>
      </c>
      <c r="BH36" s="40"/>
    </row>
    <row r="37" spans="1:59" ht="12.75" customHeight="1">
      <c r="A37" s="87"/>
      <c r="B37" s="103" t="s">
        <v>71</v>
      </c>
      <c r="C37" s="107" t="s">
        <v>143</v>
      </c>
      <c r="D37" s="31" t="s">
        <v>7</v>
      </c>
      <c r="E37" s="32">
        <v>4</v>
      </c>
      <c r="F37" s="32">
        <v>2</v>
      </c>
      <c r="G37" s="32">
        <v>4</v>
      </c>
      <c r="H37" s="32">
        <v>2</v>
      </c>
      <c r="I37" s="32">
        <v>4</v>
      </c>
      <c r="J37" s="32">
        <v>2</v>
      </c>
      <c r="K37" s="32">
        <v>2</v>
      </c>
      <c r="L37" s="32">
        <v>2</v>
      </c>
      <c r="M37" s="32">
        <v>2</v>
      </c>
      <c r="N37" s="32">
        <v>2</v>
      </c>
      <c r="O37" s="32">
        <v>2</v>
      </c>
      <c r="P37" s="32">
        <v>2</v>
      </c>
      <c r="Q37" s="32">
        <v>2</v>
      </c>
      <c r="R37" s="36"/>
      <c r="S37" s="37"/>
      <c r="T37" s="37"/>
      <c r="U37" s="37"/>
      <c r="V37" s="10"/>
      <c r="W37" s="10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11"/>
      <c r="AL37" s="49"/>
      <c r="AM37" s="49"/>
      <c r="AN37" s="49"/>
      <c r="AO37" s="49"/>
      <c r="AP37" s="48"/>
      <c r="AQ37" s="48"/>
      <c r="AR37" s="48"/>
      <c r="AS37" s="48"/>
      <c r="AT37" s="48"/>
      <c r="AU37" s="48"/>
      <c r="AV37" s="8"/>
      <c r="AW37" s="8"/>
      <c r="AX37" s="8"/>
      <c r="AY37" s="8"/>
      <c r="AZ37" s="8"/>
      <c r="BA37" s="8"/>
      <c r="BB37" s="8"/>
      <c r="BC37" s="8"/>
      <c r="BD37" s="8"/>
      <c r="BE37" s="7"/>
      <c r="BF37" s="30">
        <f>SUM(E37:BE37)</f>
        <v>32</v>
      </c>
      <c r="BG37" s="133"/>
    </row>
    <row r="38" spans="1:60" ht="12.75" customHeight="1">
      <c r="A38" s="87"/>
      <c r="B38" s="104"/>
      <c r="C38" s="107"/>
      <c r="D38" s="33" t="s">
        <v>8</v>
      </c>
      <c r="E38" s="34">
        <f>E37/2</f>
        <v>2</v>
      </c>
      <c r="F38" s="34">
        <f>F37/2</f>
        <v>1</v>
      </c>
      <c r="G38" s="34">
        <f>G37/2</f>
        <v>2</v>
      </c>
      <c r="H38" s="34">
        <f>H37/2</f>
        <v>1</v>
      </c>
      <c r="I38" s="34">
        <f>I37/2</f>
        <v>2</v>
      </c>
      <c r="J38" s="34">
        <f>J37/2</f>
        <v>1</v>
      </c>
      <c r="K38" s="34">
        <f>K37/2</f>
        <v>1</v>
      </c>
      <c r="L38" s="34">
        <f>L37/2</f>
        <v>1</v>
      </c>
      <c r="M38" s="34">
        <f>M37/2</f>
        <v>1</v>
      </c>
      <c r="N38" s="34">
        <f>N37/2</f>
        <v>1</v>
      </c>
      <c r="O38" s="34">
        <f>O37/2</f>
        <v>1</v>
      </c>
      <c r="P38" s="34">
        <f>P37/2</f>
        <v>1</v>
      </c>
      <c r="Q38" s="34">
        <f>Q37/2</f>
        <v>1</v>
      </c>
      <c r="R38" s="36"/>
      <c r="S38" s="37"/>
      <c r="T38" s="37"/>
      <c r="U38" s="37"/>
      <c r="V38" s="10"/>
      <c r="W38" s="10"/>
      <c r="X38" s="34">
        <f>X37/2</f>
        <v>0</v>
      </c>
      <c r="Y38" s="34">
        <f>Y37/2</f>
        <v>0</v>
      </c>
      <c r="Z38" s="34">
        <f>Z37/2</f>
        <v>0</v>
      </c>
      <c r="AA38" s="34">
        <f>AA37/2</f>
        <v>0</v>
      </c>
      <c r="AB38" s="34">
        <f>AB37/2</f>
        <v>0</v>
      </c>
      <c r="AC38" s="34">
        <f>AC37/2</f>
        <v>0</v>
      </c>
      <c r="AD38" s="34">
        <f>AD37/2</f>
        <v>0</v>
      </c>
      <c r="AE38" s="34">
        <f>AE37/2</f>
        <v>0</v>
      </c>
      <c r="AF38" s="34">
        <f>AF37/2</f>
        <v>0</v>
      </c>
      <c r="AG38" s="34">
        <f>AG37/2</f>
        <v>0</v>
      </c>
      <c r="AH38" s="34">
        <f>AH37/2</f>
        <v>0</v>
      </c>
      <c r="AI38" s="34">
        <f>AI37/2</f>
        <v>0</v>
      </c>
      <c r="AJ38" s="34">
        <f>AJ37/2</f>
        <v>0</v>
      </c>
      <c r="AK38" s="11"/>
      <c r="AL38" s="49"/>
      <c r="AM38" s="49"/>
      <c r="AN38" s="49"/>
      <c r="AO38" s="49"/>
      <c r="AP38" s="48"/>
      <c r="AQ38" s="48"/>
      <c r="AR38" s="48"/>
      <c r="AS38" s="48"/>
      <c r="AT38" s="48"/>
      <c r="AU38" s="48"/>
      <c r="AV38" s="8"/>
      <c r="AW38" s="8"/>
      <c r="AX38" s="8"/>
      <c r="AY38" s="8"/>
      <c r="AZ38" s="8"/>
      <c r="BA38" s="8"/>
      <c r="BB38" s="8"/>
      <c r="BC38" s="8"/>
      <c r="BD38" s="8"/>
      <c r="BE38" s="7"/>
      <c r="BF38" s="30"/>
      <c r="BG38" s="133">
        <f>SUM(E38:BF38)</f>
        <v>16</v>
      </c>
      <c r="BH38" s="40"/>
    </row>
    <row r="39" spans="1:59" ht="12.75" customHeight="1">
      <c r="A39" s="87"/>
      <c r="B39" s="103" t="s">
        <v>72</v>
      </c>
      <c r="C39" s="107" t="s">
        <v>144</v>
      </c>
      <c r="D39" s="31" t="s">
        <v>7</v>
      </c>
      <c r="E39" s="32">
        <v>2</v>
      </c>
      <c r="F39" s="32">
        <v>4</v>
      </c>
      <c r="G39" s="32">
        <v>2</v>
      </c>
      <c r="H39" s="32">
        <v>4</v>
      </c>
      <c r="I39" s="32">
        <v>2</v>
      </c>
      <c r="J39" s="32">
        <v>4</v>
      </c>
      <c r="K39" s="32">
        <v>4</v>
      </c>
      <c r="L39" s="32">
        <v>2</v>
      </c>
      <c r="M39" s="32">
        <v>4</v>
      </c>
      <c r="N39" s="32">
        <v>2</v>
      </c>
      <c r="O39" s="32">
        <v>2</v>
      </c>
      <c r="P39" s="32">
        <v>4</v>
      </c>
      <c r="Q39" s="32">
        <v>4</v>
      </c>
      <c r="R39" s="36"/>
      <c r="S39" s="37"/>
      <c r="T39" s="37"/>
      <c r="U39" s="37"/>
      <c r="V39" s="10"/>
      <c r="W39" s="10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11"/>
      <c r="AL39" s="49"/>
      <c r="AM39" s="49"/>
      <c r="AN39" s="49"/>
      <c r="AO39" s="49"/>
      <c r="AP39" s="48"/>
      <c r="AQ39" s="48"/>
      <c r="AR39" s="48"/>
      <c r="AS39" s="48"/>
      <c r="AT39" s="48"/>
      <c r="AU39" s="48"/>
      <c r="AV39" s="8"/>
      <c r="AW39" s="8"/>
      <c r="AX39" s="8"/>
      <c r="AY39" s="8"/>
      <c r="AZ39" s="8"/>
      <c r="BA39" s="8"/>
      <c r="BB39" s="8"/>
      <c r="BC39" s="8"/>
      <c r="BD39" s="8"/>
      <c r="BE39" s="7"/>
      <c r="BF39" s="30">
        <f>SUM(E39:BE39)</f>
        <v>40</v>
      </c>
      <c r="BG39" s="133"/>
    </row>
    <row r="40" spans="1:60" ht="12.75" customHeight="1">
      <c r="A40" s="87"/>
      <c r="B40" s="104"/>
      <c r="C40" s="107"/>
      <c r="D40" s="33" t="s">
        <v>8</v>
      </c>
      <c r="E40" s="34">
        <f>E39/2</f>
        <v>1</v>
      </c>
      <c r="F40" s="34">
        <f>F39/2</f>
        <v>2</v>
      </c>
      <c r="G40" s="34">
        <f>G39/2</f>
        <v>1</v>
      </c>
      <c r="H40" s="34">
        <f>H39/2</f>
        <v>2</v>
      </c>
      <c r="I40" s="34">
        <f>I39/2</f>
        <v>1</v>
      </c>
      <c r="J40" s="34">
        <f>J39/2</f>
        <v>2</v>
      </c>
      <c r="K40" s="34">
        <f>K39/2</f>
        <v>2</v>
      </c>
      <c r="L40" s="34">
        <f>L39/2</f>
        <v>1</v>
      </c>
      <c r="M40" s="34">
        <f>M39/2</f>
        <v>2</v>
      </c>
      <c r="N40" s="34">
        <f>N39/2</f>
        <v>1</v>
      </c>
      <c r="O40" s="34">
        <f>O39/2</f>
        <v>1</v>
      </c>
      <c r="P40" s="34">
        <f>P39/2</f>
        <v>2</v>
      </c>
      <c r="Q40" s="34">
        <f>Q39/2</f>
        <v>2</v>
      </c>
      <c r="R40" s="36"/>
      <c r="S40" s="37"/>
      <c r="T40" s="37"/>
      <c r="U40" s="37"/>
      <c r="V40" s="10"/>
      <c r="W40" s="10"/>
      <c r="X40" s="34">
        <f>X39/2</f>
        <v>0</v>
      </c>
      <c r="Y40" s="34">
        <f>Y39/2</f>
        <v>0</v>
      </c>
      <c r="Z40" s="34">
        <f>Z39/2</f>
        <v>0</v>
      </c>
      <c r="AA40" s="34">
        <f>AA39/2</f>
        <v>0</v>
      </c>
      <c r="AB40" s="34">
        <f>AB39/2</f>
        <v>0</v>
      </c>
      <c r="AC40" s="34">
        <f>AC39/2</f>
        <v>0</v>
      </c>
      <c r="AD40" s="34">
        <f>AD39/2</f>
        <v>0</v>
      </c>
      <c r="AE40" s="34">
        <f>AE39/2</f>
        <v>0</v>
      </c>
      <c r="AF40" s="34">
        <f>AF39/2</f>
        <v>0</v>
      </c>
      <c r="AG40" s="34">
        <f>AG39/2</f>
        <v>0</v>
      </c>
      <c r="AH40" s="34">
        <f>AH39/2</f>
        <v>0</v>
      </c>
      <c r="AI40" s="34">
        <f>AI39/2</f>
        <v>0</v>
      </c>
      <c r="AJ40" s="34">
        <f>AJ39/2</f>
        <v>0</v>
      </c>
      <c r="AK40" s="11"/>
      <c r="AL40" s="49"/>
      <c r="AM40" s="49"/>
      <c r="AN40" s="49"/>
      <c r="AO40" s="49"/>
      <c r="AP40" s="48"/>
      <c r="AQ40" s="48"/>
      <c r="AR40" s="48"/>
      <c r="AS40" s="48"/>
      <c r="AT40" s="48"/>
      <c r="AU40" s="48"/>
      <c r="AV40" s="8"/>
      <c r="AW40" s="8"/>
      <c r="AX40" s="8"/>
      <c r="AY40" s="8"/>
      <c r="AZ40" s="8"/>
      <c r="BA40" s="8"/>
      <c r="BB40" s="8"/>
      <c r="BC40" s="8"/>
      <c r="BD40" s="8"/>
      <c r="BE40" s="7"/>
      <c r="BF40" s="30"/>
      <c r="BG40" s="133">
        <f>SUM(E40:BF40)</f>
        <v>20</v>
      </c>
      <c r="BH40" s="40"/>
    </row>
    <row r="41" spans="1:59" ht="12.75" customHeight="1">
      <c r="A41" s="87"/>
      <c r="B41" s="96" t="s">
        <v>81</v>
      </c>
      <c r="C41" s="107" t="s">
        <v>145</v>
      </c>
      <c r="D41" s="31" t="s">
        <v>7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6"/>
      <c r="S41" s="37"/>
      <c r="T41" s="37"/>
      <c r="U41" s="37"/>
      <c r="V41" s="10"/>
      <c r="W41" s="10"/>
      <c r="X41" s="32">
        <v>2</v>
      </c>
      <c r="Y41" s="32">
        <v>2</v>
      </c>
      <c r="Z41" s="32">
        <v>2</v>
      </c>
      <c r="AA41" s="32">
        <v>2</v>
      </c>
      <c r="AB41" s="32">
        <v>2</v>
      </c>
      <c r="AC41" s="32">
        <v>2</v>
      </c>
      <c r="AD41" s="32">
        <v>2</v>
      </c>
      <c r="AE41" s="32">
        <v>2</v>
      </c>
      <c r="AF41" s="32">
        <v>2</v>
      </c>
      <c r="AG41" s="32">
        <v>4</v>
      </c>
      <c r="AH41" s="32">
        <v>2</v>
      </c>
      <c r="AI41" s="32">
        <v>4</v>
      </c>
      <c r="AJ41" s="32">
        <v>4</v>
      </c>
      <c r="AK41" s="11"/>
      <c r="AL41" s="49"/>
      <c r="AM41" s="49"/>
      <c r="AN41" s="49"/>
      <c r="AO41" s="49"/>
      <c r="AP41" s="48"/>
      <c r="AQ41" s="48"/>
      <c r="AR41" s="48"/>
      <c r="AS41" s="48"/>
      <c r="AT41" s="48"/>
      <c r="AU41" s="48"/>
      <c r="AV41" s="8"/>
      <c r="AW41" s="8"/>
      <c r="AX41" s="8"/>
      <c r="AY41" s="8"/>
      <c r="AZ41" s="8"/>
      <c r="BA41" s="8"/>
      <c r="BB41" s="8"/>
      <c r="BC41" s="8"/>
      <c r="BD41" s="8"/>
      <c r="BE41" s="7"/>
      <c r="BF41" s="30">
        <f>SUM(E41:BE41)</f>
        <v>32</v>
      </c>
      <c r="BG41" s="133"/>
    </row>
    <row r="42" spans="1:60" ht="12.75" customHeight="1">
      <c r="A42" s="87"/>
      <c r="B42" s="96"/>
      <c r="C42" s="107"/>
      <c r="D42" s="33" t="s">
        <v>8</v>
      </c>
      <c r="E42" s="34">
        <f>E41/2</f>
        <v>0</v>
      </c>
      <c r="F42" s="34">
        <f aca="true" t="shared" si="11" ref="F42:AJ42">F41/2</f>
        <v>0</v>
      </c>
      <c r="G42" s="34">
        <f t="shared" si="11"/>
        <v>0</v>
      </c>
      <c r="H42" s="34">
        <f t="shared" si="11"/>
        <v>0</v>
      </c>
      <c r="I42" s="34">
        <f t="shared" si="11"/>
        <v>0</v>
      </c>
      <c r="J42" s="34">
        <f t="shared" si="11"/>
        <v>0</v>
      </c>
      <c r="K42" s="34">
        <f t="shared" si="11"/>
        <v>0</v>
      </c>
      <c r="L42" s="34">
        <f t="shared" si="11"/>
        <v>0</v>
      </c>
      <c r="M42" s="34">
        <f t="shared" si="11"/>
        <v>0</v>
      </c>
      <c r="N42" s="34">
        <f t="shared" si="11"/>
        <v>0</v>
      </c>
      <c r="O42" s="34">
        <f t="shared" si="11"/>
        <v>0</v>
      </c>
      <c r="P42" s="34">
        <f t="shared" si="11"/>
        <v>0</v>
      </c>
      <c r="Q42" s="34">
        <f t="shared" si="11"/>
        <v>0</v>
      </c>
      <c r="R42" s="36"/>
      <c r="S42" s="37"/>
      <c r="T42" s="37"/>
      <c r="U42" s="37"/>
      <c r="V42" s="10"/>
      <c r="W42" s="10"/>
      <c r="X42" s="34">
        <f t="shared" si="11"/>
        <v>1</v>
      </c>
      <c r="Y42" s="34">
        <f t="shared" si="11"/>
        <v>1</v>
      </c>
      <c r="Z42" s="34">
        <f t="shared" si="11"/>
        <v>1</v>
      </c>
      <c r="AA42" s="34">
        <f t="shared" si="11"/>
        <v>1</v>
      </c>
      <c r="AB42" s="34">
        <f t="shared" si="11"/>
        <v>1</v>
      </c>
      <c r="AC42" s="34">
        <f t="shared" si="11"/>
        <v>1</v>
      </c>
      <c r="AD42" s="34">
        <f t="shared" si="11"/>
        <v>1</v>
      </c>
      <c r="AE42" s="34">
        <f t="shared" si="11"/>
        <v>1</v>
      </c>
      <c r="AF42" s="34">
        <f t="shared" si="11"/>
        <v>1</v>
      </c>
      <c r="AG42" s="34">
        <f t="shared" si="11"/>
        <v>2</v>
      </c>
      <c r="AH42" s="34">
        <f t="shared" si="11"/>
        <v>1</v>
      </c>
      <c r="AI42" s="34">
        <f t="shared" si="11"/>
        <v>2</v>
      </c>
      <c r="AJ42" s="34">
        <f t="shared" si="11"/>
        <v>2</v>
      </c>
      <c r="AK42" s="11"/>
      <c r="AL42" s="49"/>
      <c r="AM42" s="49"/>
      <c r="AN42" s="49"/>
      <c r="AO42" s="49"/>
      <c r="AP42" s="48"/>
      <c r="AQ42" s="48"/>
      <c r="AR42" s="48"/>
      <c r="AS42" s="48"/>
      <c r="AT42" s="48"/>
      <c r="AU42" s="48"/>
      <c r="AV42" s="8"/>
      <c r="AW42" s="8"/>
      <c r="AX42" s="8"/>
      <c r="AY42" s="8"/>
      <c r="AZ42" s="8"/>
      <c r="BA42" s="8"/>
      <c r="BB42" s="8"/>
      <c r="BC42" s="8"/>
      <c r="BD42" s="8"/>
      <c r="BE42" s="7"/>
      <c r="BF42" s="30"/>
      <c r="BG42" s="133">
        <f>SUM(E42:BF42)</f>
        <v>16</v>
      </c>
      <c r="BH42" s="40"/>
    </row>
    <row r="43" spans="1:60" ht="12.75" customHeight="1">
      <c r="A43" s="87"/>
      <c r="B43" s="103" t="s">
        <v>85</v>
      </c>
      <c r="C43" s="122" t="s">
        <v>146</v>
      </c>
      <c r="D43" s="31" t="s">
        <v>7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36"/>
      <c r="S43" s="37"/>
      <c r="T43" s="37"/>
      <c r="U43" s="37"/>
      <c r="V43" s="10"/>
      <c r="W43" s="10"/>
      <c r="X43" s="65">
        <v>6</v>
      </c>
      <c r="Y43" s="65">
        <v>4</v>
      </c>
      <c r="Z43" s="65">
        <v>6</v>
      </c>
      <c r="AA43" s="65">
        <v>4</v>
      </c>
      <c r="AB43" s="65">
        <v>6</v>
      </c>
      <c r="AC43" s="65">
        <v>4</v>
      </c>
      <c r="AD43" s="65">
        <v>6</v>
      </c>
      <c r="AE43" s="65">
        <v>4</v>
      </c>
      <c r="AF43" s="65">
        <v>6</v>
      </c>
      <c r="AG43" s="65">
        <v>6</v>
      </c>
      <c r="AH43" s="65">
        <v>6</v>
      </c>
      <c r="AI43" s="65">
        <v>6</v>
      </c>
      <c r="AJ43" s="65">
        <v>6</v>
      </c>
      <c r="AK43" s="11"/>
      <c r="AL43" s="49"/>
      <c r="AM43" s="49"/>
      <c r="AN43" s="49"/>
      <c r="AO43" s="49"/>
      <c r="AP43" s="48"/>
      <c r="AQ43" s="48"/>
      <c r="AR43" s="48"/>
      <c r="AS43" s="48"/>
      <c r="AT43" s="48"/>
      <c r="AU43" s="48"/>
      <c r="AV43" s="8"/>
      <c r="AW43" s="8"/>
      <c r="AX43" s="8"/>
      <c r="AY43" s="8"/>
      <c r="AZ43" s="8"/>
      <c r="BA43" s="8"/>
      <c r="BB43" s="8"/>
      <c r="BC43" s="8"/>
      <c r="BD43" s="8"/>
      <c r="BE43" s="7"/>
      <c r="BF43" s="30">
        <f>SUM(E43:BE43)</f>
        <v>70</v>
      </c>
      <c r="BG43" s="133"/>
      <c r="BH43" s="40"/>
    </row>
    <row r="44" spans="1:60" ht="15" customHeight="1">
      <c r="A44" s="87"/>
      <c r="B44" s="104"/>
      <c r="C44" s="123"/>
      <c r="D44" s="33" t="s">
        <v>8</v>
      </c>
      <c r="E44" s="34">
        <f>E43/2</f>
        <v>0</v>
      </c>
      <c r="F44" s="34">
        <f aca="true" t="shared" si="12" ref="F44:AJ44">F43/2</f>
        <v>0</v>
      </c>
      <c r="G44" s="34">
        <f t="shared" si="12"/>
        <v>0</v>
      </c>
      <c r="H44" s="34">
        <f t="shared" si="12"/>
        <v>0</v>
      </c>
      <c r="I44" s="34">
        <f t="shared" si="12"/>
        <v>0</v>
      </c>
      <c r="J44" s="34">
        <f t="shared" si="12"/>
        <v>0</v>
      </c>
      <c r="K44" s="34">
        <f t="shared" si="12"/>
        <v>0</v>
      </c>
      <c r="L44" s="34">
        <f t="shared" si="12"/>
        <v>0</v>
      </c>
      <c r="M44" s="34">
        <f t="shared" si="12"/>
        <v>0</v>
      </c>
      <c r="N44" s="34">
        <f t="shared" si="12"/>
        <v>0</v>
      </c>
      <c r="O44" s="34">
        <f t="shared" si="12"/>
        <v>0</v>
      </c>
      <c r="P44" s="34">
        <f t="shared" si="12"/>
        <v>0</v>
      </c>
      <c r="Q44" s="34">
        <f t="shared" si="12"/>
        <v>0</v>
      </c>
      <c r="R44" s="36"/>
      <c r="S44" s="37"/>
      <c r="T44" s="37"/>
      <c r="U44" s="37"/>
      <c r="V44" s="10"/>
      <c r="W44" s="10"/>
      <c r="X44" s="34">
        <f t="shared" si="12"/>
        <v>3</v>
      </c>
      <c r="Y44" s="34">
        <f t="shared" si="12"/>
        <v>2</v>
      </c>
      <c r="Z44" s="34">
        <f t="shared" si="12"/>
        <v>3</v>
      </c>
      <c r="AA44" s="34">
        <f t="shared" si="12"/>
        <v>2</v>
      </c>
      <c r="AB44" s="34">
        <f t="shared" si="12"/>
        <v>3</v>
      </c>
      <c r="AC44" s="34">
        <f t="shared" si="12"/>
        <v>2</v>
      </c>
      <c r="AD44" s="34">
        <f t="shared" si="12"/>
        <v>3</v>
      </c>
      <c r="AE44" s="34">
        <f t="shared" si="12"/>
        <v>2</v>
      </c>
      <c r="AF44" s="34">
        <f t="shared" si="12"/>
        <v>3</v>
      </c>
      <c r="AG44" s="34">
        <f t="shared" si="12"/>
        <v>3</v>
      </c>
      <c r="AH44" s="34">
        <f t="shared" si="12"/>
        <v>3</v>
      </c>
      <c r="AI44" s="34">
        <f t="shared" si="12"/>
        <v>3</v>
      </c>
      <c r="AJ44" s="34">
        <f t="shared" si="12"/>
        <v>3</v>
      </c>
      <c r="AK44" s="11"/>
      <c r="AL44" s="49"/>
      <c r="AM44" s="49"/>
      <c r="AN44" s="49"/>
      <c r="AO44" s="49"/>
      <c r="AP44" s="48"/>
      <c r="AQ44" s="48"/>
      <c r="AR44" s="48"/>
      <c r="AS44" s="48"/>
      <c r="AT44" s="48"/>
      <c r="AU44" s="48"/>
      <c r="AV44" s="8"/>
      <c r="AW44" s="8"/>
      <c r="AX44" s="8"/>
      <c r="AY44" s="8"/>
      <c r="AZ44" s="8"/>
      <c r="BA44" s="8"/>
      <c r="BB44" s="8"/>
      <c r="BC44" s="8"/>
      <c r="BD44" s="8"/>
      <c r="BE44" s="7"/>
      <c r="BF44" s="30"/>
      <c r="BG44" s="133">
        <f>SUM(E44:BF44)</f>
        <v>35</v>
      </c>
      <c r="BH44" s="40"/>
    </row>
    <row r="45" spans="1:59" ht="12.75" customHeight="1">
      <c r="A45" s="87"/>
      <c r="B45" s="103" t="s">
        <v>147</v>
      </c>
      <c r="C45" s="107" t="str">
        <f>'[1]РУП (9 кл.)'!$B$70</f>
        <v>Основы предпринимательства</v>
      </c>
      <c r="D45" s="31" t="s">
        <v>7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6"/>
      <c r="S45" s="37"/>
      <c r="T45" s="37"/>
      <c r="U45" s="37"/>
      <c r="V45" s="10"/>
      <c r="W45" s="10"/>
      <c r="X45" s="32">
        <v>4</v>
      </c>
      <c r="Y45" s="32">
        <v>2</v>
      </c>
      <c r="Z45" s="32">
        <v>4</v>
      </c>
      <c r="AA45" s="32">
        <v>2</v>
      </c>
      <c r="AB45" s="32">
        <v>4</v>
      </c>
      <c r="AC45" s="32">
        <v>2</v>
      </c>
      <c r="AD45" s="32">
        <v>4</v>
      </c>
      <c r="AE45" s="32">
        <v>4</v>
      </c>
      <c r="AF45" s="32">
        <v>2</v>
      </c>
      <c r="AG45" s="32">
        <v>2</v>
      </c>
      <c r="AH45" s="32">
        <v>2</v>
      </c>
      <c r="AI45" s="32">
        <v>2</v>
      </c>
      <c r="AJ45" s="32">
        <v>2</v>
      </c>
      <c r="AK45" s="11"/>
      <c r="AL45" s="49"/>
      <c r="AM45" s="49"/>
      <c r="AN45" s="49"/>
      <c r="AO45" s="49"/>
      <c r="AP45" s="48"/>
      <c r="AQ45" s="48"/>
      <c r="AR45" s="48"/>
      <c r="AS45" s="48"/>
      <c r="AT45" s="48"/>
      <c r="AU45" s="48"/>
      <c r="AV45" s="8"/>
      <c r="AW45" s="8"/>
      <c r="AX45" s="8"/>
      <c r="AY45" s="8"/>
      <c r="AZ45" s="8"/>
      <c r="BA45" s="8"/>
      <c r="BB45" s="8"/>
      <c r="BC45" s="8"/>
      <c r="BD45" s="8"/>
      <c r="BE45" s="7"/>
      <c r="BF45" s="30">
        <f>SUM(E45:BE45)</f>
        <v>36</v>
      </c>
      <c r="BG45" s="133"/>
    </row>
    <row r="46" spans="1:60" ht="12.75" customHeight="1">
      <c r="A46" s="87"/>
      <c r="B46" s="104"/>
      <c r="C46" s="107"/>
      <c r="D46" s="33" t="s">
        <v>8</v>
      </c>
      <c r="E46" s="34">
        <f>E45/2</f>
        <v>0</v>
      </c>
      <c r="F46" s="34">
        <f aca="true" t="shared" si="13" ref="F46:AJ46">F45/2</f>
        <v>0</v>
      </c>
      <c r="G46" s="34">
        <f t="shared" si="13"/>
        <v>0</v>
      </c>
      <c r="H46" s="34">
        <f t="shared" si="13"/>
        <v>0</v>
      </c>
      <c r="I46" s="34">
        <f t="shared" si="13"/>
        <v>0</v>
      </c>
      <c r="J46" s="34">
        <f t="shared" si="13"/>
        <v>0</v>
      </c>
      <c r="K46" s="34">
        <f t="shared" si="13"/>
        <v>0</v>
      </c>
      <c r="L46" s="34">
        <f t="shared" si="13"/>
        <v>0</v>
      </c>
      <c r="M46" s="34">
        <f t="shared" si="13"/>
        <v>0</v>
      </c>
      <c r="N46" s="34">
        <f t="shared" si="13"/>
        <v>0</v>
      </c>
      <c r="O46" s="34">
        <f t="shared" si="13"/>
        <v>0</v>
      </c>
      <c r="P46" s="34">
        <f t="shared" si="13"/>
        <v>0</v>
      </c>
      <c r="Q46" s="34">
        <f t="shared" si="13"/>
        <v>0</v>
      </c>
      <c r="R46" s="36"/>
      <c r="S46" s="37"/>
      <c r="T46" s="37"/>
      <c r="U46" s="37"/>
      <c r="V46" s="10"/>
      <c r="W46" s="10"/>
      <c r="X46" s="34">
        <f t="shared" si="13"/>
        <v>2</v>
      </c>
      <c r="Y46" s="34">
        <f t="shared" si="13"/>
        <v>1</v>
      </c>
      <c r="Z46" s="34">
        <f t="shared" si="13"/>
        <v>2</v>
      </c>
      <c r="AA46" s="34">
        <f t="shared" si="13"/>
        <v>1</v>
      </c>
      <c r="AB46" s="34">
        <f t="shared" si="13"/>
        <v>2</v>
      </c>
      <c r="AC46" s="34">
        <f t="shared" si="13"/>
        <v>1</v>
      </c>
      <c r="AD46" s="34">
        <f t="shared" si="13"/>
        <v>2</v>
      </c>
      <c r="AE46" s="34">
        <f t="shared" si="13"/>
        <v>2</v>
      </c>
      <c r="AF46" s="34">
        <f t="shared" si="13"/>
        <v>1</v>
      </c>
      <c r="AG46" s="34">
        <f t="shared" si="13"/>
        <v>1</v>
      </c>
      <c r="AH46" s="34">
        <f t="shared" si="13"/>
        <v>1</v>
      </c>
      <c r="AI46" s="34">
        <f t="shared" si="13"/>
        <v>1</v>
      </c>
      <c r="AJ46" s="34">
        <f t="shared" si="13"/>
        <v>1</v>
      </c>
      <c r="AK46" s="11"/>
      <c r="AL46" s="49"/>
      <c r="AM46" s="49"/>
      <c r="AN46" s="49"/>
      <c r="AO46" s="49"/>
      <c r="AP46" s="48"/>
      <c r="AQ46" s="48"/>
      <c r="AR46" s="48"/>
      <c r="AS46" s="48"/>
      <c r="AT46" s="48"/>
      <c r="AU46" s="48"/>
      <c r="AV46" s="8"/>
      <c r="AW46" s="8"/>
      <c r="AX46" s="8"/>
      <c r="AY46" s="8"/>
      <c r="AZ46" s="8"/>
      <c r="BA46" s="8"/>
      <c r="BB46" s="8"/>
      <c r="BC46" s="8"/>
      <c r="BD46" s="8"/>
      <c r="BE46" s="7"/>
      <c r="BF46" s="30"/>
      <c r="BG46" s="133">
        <f>SUM(E46:BF46)</f>
        <v>18</v>
      </c>
      <c r="BH46" s="40"/>
    </row>
    <row r="47" spans="1:59" ht="12.75">
      <c r="A47" s="87"/>
      <c r="B47" s="101" t="s">
        <v>15</v>
      </c>
      <c r="C47" s="111" t="s">
        <v>16</v>
      </c>
      <c r="D47" s="29" t="s">
        <v>7</v>
      </c>
      <c r="E47" s="30">
        <f>E49</f>
        <v>10</v>
      </c>
      <c r="F47" s="30">
        <f aca="true" t="shared" si="14" ref="F47:AJ47">F49</f>
        <v>10</v>
      </c>
      <c r="G47" s="30">
        <f t="shared" si="14"/>
        <v>12</v>
      </c>
      <c r="H47" s="30">
        <f t="shared" si="14"/>
        <v>10</v>
      </c>
      <c r="I47" s="30">
        <f t="shared" si="14"/>
        <v>12</v>
      </c>
      <c r="J47" s="30">
        <f t="shared" si="14"/>
        <v>10</v>
      </c>
      <c r="K47" s="30">
        <f t="shared" si="14"/>
        <v>12</v>
      </c>
      <c r="L47" s="30">
        <f t="shared" si="14"/>
        <v>12</v>
      </c>
      <c r="M47" s="30">
        <f t="shared" si="14"/>
        <v>12</v>
      </c>
      <c r="N47" s="30">
        <f t="shared" si="14"/>
        <v>14</v>
      </c>
      <c r="O47" s="30">
        <f t="shared" si="14"/>
        <v>14</v>
      </c>
      <c r="P47" s="30">
        <f t="shared" si="14"/>
        <v>12</v>
      </c>
      <c r="Q47" s="30">
        <f t="shared" si="14"/>
        <v>12</v>
      </c>
      <c r="R47" s="36"/>
      <c r="S47" s="37"/>
      <c r="T47" s="37"/>
      <c r="U47" s="37"/>
      <c r="V47" s="10"/>
      <c r="W47" s="10"/>
      <c r="X47" s="30">
        <f t="shared" si="14"/>
        <v>0</v>
      </c>
      <c r="Y47" s="30">
        <f t="shared" si="14"/>
        <v>0</v>
      </c>
      <c r="Z47" s="30">
        <f t="shared" si="14"/>
        <v>0</v>
      </c>
      <c r="AA47" s="30">
        <f t="shared" si="14"/>
        <v>0</v>
      </c>
      <c r="AB47" s="30">
        <f t="shared" si="14"/>
        <v>0</v>
      </c>
      <c r="AC47" s="30">
        <f t="shared" si="14"/>
        <v>0</v>
      </c>
      <c r="AD47" s="30">
        <f t="shared" si="14"/>
        <v>0</v>
      </c>
      <c r="AE47" s="30">
        <f t="shared" si="14"/>
        <v>0</v>
      </c>
      <c r="AF47" s="30">
        <f t="shared" si="14"/>
        <v>0</v>
      </c>
      <c r="AG47" s="30">
        <f t="shared" si="14"/>
        <v>0</v>
      </c>
      <c r="AH47" s="30">
        <f t="shared" si="14"/>
        <v>0</v>
      </c>
      <c r="AI47" s="30">
        <f t="shared" si="14"/>
        <v>0</v>
      </c>
      <c r="AJ47" s="30">
        <f t="shared" si="14"/>
        <v>0</v>
      </c>
      <c r="AK47" s="11"/>
      <c r="AL47" s="49"/>
      <c r="AM47" s="49"/>
      <c r="AN47" s="49"/>
      <c r="AO47" s="49"/>
      <c r="AP47" s="48"/>
      <c r="AQ47" s="48"/>
      <c r="AR47" s="48"/>
      <c r="AS47" s="48"/>
      <c r="AT47" s="48"/>
      <c r="AU47" s="48"/>
      <c r="AV47" s="8"/>
      <c r="AW47" s="8"/>
      <c r="AX47" s="8"/>
      <c r="AY47" s="8"/>
      <c r="AZ47" s="8"/>
      <c r="BA47" s="8"/>
      <c r="BB47" s="8"/>
      <c r="BC47" s="8"/>
      <c r="BD47" s="8"/>
      <c r="BE47" s="7"/>
      <c r="BF47" s="30">
        <f>SUM(E47:BE47)</f>
        <v>152</v>
      </c>
      <c r="BG47" s="133"/>
    </row>
    <row r="48" spans="1:59" ht="12.75">
      <c r="A48" s="87"/>
      <c r="B48" s="101"/>
      <c r="C48" s="111"/>
      <c r="D48" s="29" t="s">
        <v>8</v>
      </c>
      <c r="E48" s="30">
        <f>E50</f>
        <v>5</v>
      </c>
      <c r="F48" s="30">
        <f aca="true" t="shared" si="15" ref="F48:AJ48">F50</f>
        <v>5</v>
      </c>
      <c r="G48" s="30">
        <f t="shared" si="15"/>
        <v>6</v>
      </c>
      <c r="H48" s="30">
        <f t="shared" si="15"/>
        <v>5</v>
      </c>
      <c r="I48" s="30">
        <f t="shared" si="15"/>
        <v>6</v>
      </c>
      <c r="J48" s="30">
        <f t="shared" si="15"/>
        <v>5</v>
      </c>
      <c r="K48" s="30">
        <f t="shared" si="15"/>
        <v>6</v>
      </c>
      <c r="L48" s="30">
        <f t="shared" si="15"/>
        <v>6</v>
      </c>
      <c r="M48" s="30">
        <f t="shared" si="15"/>
        <v>6</v>
      </c>
      <c r="N48" s="30">
        <f t="shared" si="15"/>
        <v>7</v>
      </c>
      <c r="O48" s="30">
        <f t="shared" si="15"/>
        <v>7</v>
      </c>
      <c r="P48" s="30">
        <f t="shared" si="15"/>
        <v>6</v>
      </c>
      <c r="Q48" s="30">
        <f t="shared" si="15"/>
        <v>6</v>
      </c>
      <c r="R48" s="36"/>
      <c r="S48" s="37"/>
      <c r="T48" s="37"/>
      <c r="U48" s="37"/>
      <c r="V48" s="10"/>
      <c r="W48" s="10"/>
      <c r="X48" s="30">
        <f t="shared" si="15"/>
        <v>0</v>
      </c>
      <c r="Y48" s="30">
        <f t="shared" si="15"/>
        <v>0</v>
      </c>
      <c r="Z48" s="30">
        <f t="shared" si="15"/>
        <v>0</v>
      </c>
      <c r="AA48" s="30">
        <f t="shared" si="15"/>
        <v>0</v>
      </c>
      <c r="AB48" s="30">
        <f t="shared" si="15"/>
        <v>0</v>
      </c>
      <c r="AC48" s="30">
        <f t="shared" si="15"/>
        <v>0</v>
      </c>
      <c r="AD48" s="30">
        <f t="shared" si="15"/>
        <v>0</v>
      </c>
      <c r="AE48" s="30">
        <f t="shared" si="15"/>
        <v>0</v>
      </c>
      <c r="AF48" s="30">
        <f t="shared" si="15"/>
        <v>0</v>
      </c>
      <c r="AG48" s="30">
        <f t="shared" si="15"/>
        <v>0</v>
      </c>
      <c r="AH48" s="30">
        <f t="shared" si="15"/>
        <v>0</v>
      </c>
      <c r="AI48" s="30">
        <f t="shared" si="15"/>
        <v>0</v>
      </c>
      <c r="AJ48" s="30">
        <f t="shared" si="15"/>
        <v>0</v>
      </c>
      <c r="AK48" s="11"/>
      <c r="AL48" s="49"/>
      <c r="AM48" s="49"/>
      <c r="AN48" s="49"/>
      <c r="AO48" s="49"/>
      <c r="AP48" s="48"/>
      <c r="AQ48" s="48"/>
      <c r="AR48" s="48"/>
      <c r="AS48" s="48"/>
      <c r="AT48" s="48"/>
      <c r="AU48" s="48"/>
      <c r="AV48" s="8"/>
      <c r="AW48" s="8"/>
      <c r="AX48" s="8"/>
      <c r="AY48" s="8"/>
      <c r="AZ48" s="8"/>
      <c r="BA48" s="8"/>
      <c r="BB48" s="8"/>
      <c r="BC48" s="8"/>
      <c r="BD48" s="8"/>
      <c r="BE48" s="7"/>
      <c r="BF48" s="30"/>
      <c r="BG48" s="133">
        <f>SUM(E48:BF48)</f>
        <v>76</v>
      </c>
    </row>
    <row r="49" spans="1:59" ht="27" customHeight="1">
      <c r="A49" s="87"/>
      <c r="B49" s="128" t="s">
        <v>33</v>
      </c>
      <c r="C49" s="130" t="s">
        <v>148</v>
      </c>
      <c r="D49" s="30" t="s">
        <v>7</v>
      </c>
      <c r="E49" s="30">
        <f>E51</f>
        <v>10</v>
      </c>
      <c r="F49" s="30">
        <f aca="true" t="shared" si="16" ref="F49:AJ49">F51</f>
        <v>10</v>
      </c>
      <c r="G49" s="30">
        <f t="shared" si="16"/>
        <v>12</v>
      </c>
      <c r="H49" s="30">
        <f t="shared" si="16"/>
        <v>10</v>
      </c>
      <c r="I49" s="30">
        <f t="shared" si="16"/>
        <v>12</v>
      </c>
      <c r="J49" s="30">
        <f t="shared" si="16"/>
        <v>10</v>
      </c>
      <c r="K49" s="30">
        <f t="shared" si="16"/>
        <v>12</v>
      </c>
      <c r="L49" s="30">
        <f t="shared" si="16"/>
        <v>12</v>
      </c>
      <c r="M49" s="30">
        <f t="shared" si="16"/>
        <v>12</v>
      </c>
      <c r="N49" s="30">
        <f t="shared" si="16"/>
        <v>14</v>
      </c>
      <c r="O49" s="30">
        <f t="shared" si="16"/>
        <v>14</v>
      </c>
      <c r="P49" s="30">
        <f t="shared" si="16"/>
        <v>12</v>
      </c>
      <c r="Q49" s="30">
        <f t="shared" si="16"/>
        <v>12</v>
      </c>
      <c r="R49" s="36"/>
      <c r="S49" s="37"/>
      <c r="T49" s="37"/>
      <c r="U49" s="37"/>
      <c r="V49" s="10"/>
      <c r="W49" s="10"/>
      <c r="X49" s="30">
        <f t="shared" si="16"/>
        <v>0</v>
      </c>
      <c r="Y49" s="30">
        <f t="shared" si="16"/>
        <v>0</v>
      </c>
      <c r="Z49" s="30">
        <f t="shared" si="16"/>
        <v>0</v>
      </c>
      <c r="AA49" s="30">
        <f t="shared" si="16"/>
        <v>0</v>
      </c>
      <c r="AB49" s="30">
        <f t="shared" si="16"/>
        <v>0</v>
      </c>
      <c r="AC49" s="30">
        <f t="shared" si="16"/>
        <v>0</v>
      </c>
      <c r="AD49" s="30">
        <f t="shared" si="16"/>
        <v>0</v>
      </c>
      <c r="AE49" s="30">
        <f t="shared" si="16"/>
        <v>0</v>
      </c>
      <c r="AF49" s="30">
        <f t="shared" si="16"/>
        <v>0</v>
      </c>
      <c r="AG49" s="30">
        <f t="shared" si="16"/>
        <v>0</v>
      </c>
      <c r="AH49" s="30">
        <f t="shared" si="16"/>
        <v>0</v>
      </c>
      <c r="AI49" s="30">
        <f t="shared" si="16"/>
        <v>0</v>
      </c>
      <c r="AJ49" s="30">
        <f t="shared" si="16"/>
        <v>0</v>
      </c>
      <c r="AK49" s="11"/>
      <c r="AL49" s="49"/>
      <c r="AM49" s="49"/>
      <c r="AN49" s="49"/>
      <c r="AO49" s="49"/>
      <c r="AP49" s="48"/>
      <c r="AQ49" s="48"/>
      <c r="AR49" s="48"/>
      <c r="AS49" s="48"/>
      <c r="AT49" s="48"/>
      <c r="AU49" s="48"/>
      <c r="AV49" s="8"/>
      <c r="AW49" s="8"/>
      <c r="AX49" s="8"/>
      <c r="AY49" s="8"/>
      <c r="AZ49" s="8"/>
      <c r="BA49" s="8"/>
      <c r="BB49" s="8"/>
      <c r="BC49" s="8"/>
      <c r="BD49" s="8"/>
      <c r="BE49" s="7"/>
      <c r="BF49" s="30">
        <f>SUM(E49:BE49)</f>
        <v>152</v>
      </c>
      <c r="BG49" s="133"/>
    </row>
    <row r="50" spans="1:59" ht="42" customHeight="1">
      <c r="A50" s="87"/>
      <c r="B50" s="129"/>
      <c r="C50" s="130"/>
      <c r="D50" s="30" t="s">
        <v>8</v>
      </c>
      <c r="E50" s="30">
        <f>E52</f>
        <v>5</v>
      </c>
      <c r="F50" s="30">
        <f aca="true" t="shared" si="17" ref="F50:AJ50">F52</f>
        <v>5</v>
      </c>
      <c r="G50" s="30">
        <f t="shared" si="17"/>
        <v>6</v>
      </c>
      <c r="H50" s="30">
        <f t="shared" si="17"/>
        <v>5</v>
      </c>
      <c r="I50" s="30">
        <f t="shared" si="17"/>
        <v>6</v>
      </c>
      <c r="J50" s="30">
        <f t="shared" si="17"/>
        <v>5</v>
      </c>
      <c r="K50" s="30">
        <f t="shared" si="17"/>
        <v>6</v>
      </c>
      <c r="L50" s="30">
        <f t="shared" si="17"/>
        <v>6</v>
      </c>
      <c r="M50" s="30">
        <f t="shared" si="17"/>
        <v>6</v>
      </c>
      <c r="N50" s="30">
        <f t="shared" si="17"/>
        <v>7</v>
      </c>
      <c r="O50" s="30">
        <f t="shared" si="17"/>
        <v>7</v>
      </c>
      <c r="P50" s="30">
        <f t="shared" si="17"/>
        <v>6</v>
      </c>
      <c r="Q50" s="30">
        <f t="shared" si="17"/>
        <v>6</v>
      </c>
      <c r="R50" s="36"/>
      <c r="S50" s="37"/>
      <c r="T50" s="37"/>
      <c r="U50" s="37"/>
      <c r="V50" s="10"/>
      <c r="W50" s="10"/>
      <c r="X50" s="30">
        <f t="shared" si="17"/>
        <v>0</v>
      </c>
      <c r="Y50" s="30">
        <f t="shared" si="17"/>
        <v>0</v>
      </c>
      <c r="Z50" s="30">
        <f t="shared" si="17"/>
        <v>0</v>
      </c>
      <c r="AA50" s="30">
        <f t="shared" si="17"/>
        <v>0</v>
      </c>
      <c r="AB50" s="30">
        <f t="shared" si="17"/>
        <v>0</v>
      </c>
      <c r="AC50" s="30">
        <f t="shared" si="17"/>
        <v>0</v>
      </c>
      <c r="AD50" s="30">
        <f t="shared" si="17"/>
        <v>0</v>
      </c>
      <c r="AE50" s="30">
        <f t="shared" si="17"/>
        <v>0</v>
      </c>
      <c r="AF50" s="30">
        <f t="shared" si="17"/>
        <v>0</v>
      </c>
      <c r="AG50" s="30">
        <f t="shared" si="17"/>
        <v>0</v>
      </c>
      <c r="AH50" s="30">
        <f t="shared" si="17"/>
        <v>0</v>
      </c>
      <c r="AI50" s="30">
        <f t="shared" si="17"/>
        <v>0</v>
      </c>
      <c r="AJ50" s="30">
        <f t="shared" si="17"/>
        <v>0</v>
      </c>
      <c r="AK50" s="11"/>
      <c r="AL50" s="49"/>
      <c r="AM50" s="49"/>
      <c r="AN50" s="49"/>
      <c r="AO50" s="49"/>
      <c r="AP50" s="48"/>
      <c r="AQ50" s="48"/>
      <c r="AR50" s="48"/>
      <c r="AS50" s="48"/>
      <c r="AT50" s="48"/>
      <c r="AU50" s="48"/>
      <c r="AV50" s="8"/>
      <c r="AW50" s="8"/>
      <c r="AX50" s="8"/>
      <c r="AY50" s="8"/>
      <c r="AZ50" s="8"/>
      <c r="BA50" s="8"/>
      <c r="BB50" s="8"/>
      <c r="BC50" s="8"/>
      <c r="BD50" s="8"/>
      <c r="BE50" s="7"/>
      <c r="BF50" s="30"/>
      <c r="BG50" s="133">
        <f>SUM(E50:BF50)</f>
        <v>76</v>
      </c>
    </row>
    <row r="51" spans="1:59" ht="24" customHeight="1">
      <c r="A51" s="87"/>
      <c r="B51" s="116" t="s">
        <v>86</v>
      </c>
      <c r="C51" s="118" t="s">
        <v>134</v>
      </c>
      <c r="D51" s="31" t="s">
        <v>7</v>
      </c>
      <c r="E51" s="32">
        <v>10</v>
      </c>
      <c r="F51" s="32">
        <v>10</v>
      </c>
      <c r="G51" s="32">
        <v>12</v>
      </c>
      <c r="H51" s="32">
        <v>10</v>
      </c>
      <c r="I51" s="32">
        <v>12</v>
      </c>
      <c r="J51" s="32">
        <v>10</v>
      </c>
      <c r="K51" s="32">
        <v>12</v>
      </c>
      <c r="L51" s="32">
        <v>12</v>
      </c>
      <c r="M51" s="32">
        <v>12</v>
      </c>
      <c r="N51" s="32">
        <v>14</v>
      </c>
      <c r="O51" s="32">
        <v>14</v>
      </c>
      <c r="P51" s="32">
        <v>12</v>
      </c>
      <c r="Q51" s="32">
        <v>12</v>
      </c>
      <c r="R51" s="36"/>
      <c r="S51" s="37"/>
      <c r="T51" s="37"/>
      <c r="U51" s="37"/>
      <c r="V51" s="10"/>
      <c r="W51" s="10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11"/>
      <c r="AL51" s="49"/>
      <c r="AM51" s="49"/>
      <c r="AN51" s="49"/>
      <c r="AO51" s="49"/>
      <c r="AP51" s="48"/>
      <c r="AQ51" s="48"/>
      <c r="AR51" s="48"/>
      <c r="AS51" s="48"/>
      <c r="AT51" s="48"/>
      <c r="AU51" s="48"/>
      <c r="AV51" s="8"/>
      <c r="AW51" s="8"/>
      <c r="AX51" s="8"/>
      <c r="AY51" s="8"/>
      <c r="AZ51" s="8"/>
      <c r="BA51" s="8"/>
      <c r="BB51" s="8"/>
      <c r="BC51" s="8"/>
      <c r="BD51" s="8"/>
      <c r="BE51" s="7"/>
      <c r="BF51" s="30">
        <f>SUM(E51:BE51)</f>
        <v>152</v>
      </c>
      <c r="BG51" s="133"/>
    </row>
    <row r="52" spans="1:60" ht="45" customHeight="1">
      <c r="A52" s="87"/>
      <c r="B52" s="117"/>
      <c r="C52" s="119"/>
      <c r="D52" s="33" t="s">
        <v>8</v>
      </c>
      <c r="E52" s="34">
        <f>E51/2</f>
        <v>5</v>
      </c>
      <c r="F52" s="34">
        <f aca="true" t="shared" si="18" ref="F52:AJ52">F51/2</f>
        <v>5</v>
      </c>
      <c r="G52" s="34">
        <f t="shared" si="18"/>
        <v>6</v>
      </c>
      <c r="H52" s="34">
        <f t="shared" si="18"/>
        <v>5</v>
      </c>
      <c r="I52" s="34">
        <f t="shared" si="18"/>
        <v>6</v>
      </c>
      <c r="J52" s="34">
        <f t="shared" si="18"/>
        <v>5</v>
      </c>
      <c r="K52" s="34">
        <f t="shared" si="18"/>
        <v>6</v>
      </c>
      <c r="L52" s="34">
        <f t="shared" si="18"/>
        <v>6</v>
      </c>
      <c r="M52" s="34">
        <f t="shared" si="18"/>
        <v>6</v>
      </c>
      <c r="N52" s="34">
        <f t="shared" si="18"/>
        <v>7</v>
      </c>
      <c r="O52" s="34">
        <f t="shared" si="18"/>
        <v>7</v>
      </c>
      <c r="P52" s="34">
        <f t="shared" si="18"/>
        <v>6</v>
      </c>
      <c r="Q52" s="34">
        <f t="shared" si="18"/>
        <v>6</v>
      </c>
      <c r="R52" s="36"/>
      <c r="S52" s="37"/>
      <c r="T52" s="37"/>
      <c r="U52" s="37"/>
      <c r="V52" s="10"/>
      <c r="W52" s="10"/>
      <c r="X52" s="34">
        <f t="shared" si="18"/>
        <v>0</v>
      </c>
      <c r="Y52" s="34">
        <f t="shared" si="18"/>
        <v>0</v>
      </c>
      <c r="Z52" s="34">
        <f t="shared" si="18"/>
        <v>0</v>
      </c>
      <c r="AA52" s="34">
        <f t="shared" si="18"/>
        <v>0</v>
      </c>
      <c r="AB52" s="34">
        <f t="shared" si="18"/>
        <v>0</v>
      </c>
      <c r="AC52" s="34">
        <f t="shared" si="18"/>
        <v>0</v>
      </c>
      <c r="AD52" s="34">
        <f t="shared" si="18"/>
        <v>0</v>
      </c>
      <c r="AE52" s="34">
        <f t="shared" si="18"/>
        <v>0</v>
      </c>
      <c r="AF52" s="34">
        <f t="shared" si="18"/>
        <v>0</v>
      </c>
      <c r="AG52" s="34">
        <f t="shared" si="18"/>
        <v>0</v>
      </c>
      <c r="AH52" s="34">
        <f t="shared" si="18"/>
        <v>0</v>
      </c>
      <c r="AI52" s="34">
        <f t="shared" si="18"/>
        <v>0</v>
      </c>
      <c r="AJ52" s="34">
        <f t="shared" si="18"/>
        <v>0</v>
      </c>
      <c r="AK52" s="11"/>
      <c r="AL52" s="49"/>
      <c r="AM52" s="49"/>
      <c r="AN52" s="49"/>
      <c r="AO52" s="49"/>
      <c r="AP52" s="48"/>
      <c r="AQ52" s="48"/>
      <c r="AR52" s="48"/>
      <c r="AS52" s="48"/>
      <c r="AT52" s="48"/>
      <c r="AU52" s="48"/>
      <c r="AV52" s="8"/>
      <c r="AW52" s="8"/>
      <c r="AX52" s="8"/>
      <c r="AY52" s="8"/>
      <c r="AZ52" s="8"/>
      <c r="BA52" s="8"/>
      <c r="BB52" s="8"/>
      <c r="BC52" s="8"/>
      <c r="BD52" s="8"/>
      <c r="BE52" s="7"/>
      <c r="BF52" s="30"/>
      <c r="BG52" s="133">
        <f>SUM(E52:BF52)</f>
        <v>76</v>
      </c>
      <c r="BH52" s="40"/>
    </row>
    <row r="53" spans="1:60" ht="18" customHeight="1">
      <c r="A53" s="87"/>
      <c r="B53" s="28" t="s">
        <v>35</v>
      </c>
      <c r="C53" s="27" t="s">
        <v>28</v>
      </c>
      <c r="D53" s="31" t="s">
        <v>7</v>
      </c>
      <c r="E53" s="44"/>
      <c r="F53" s="44"/>
      <c r="G53" s="44"/>
      <c r="H53" s="44"/>
      <c r="I53" s="44"/>
      <c r="J53" s="44"/>
      <c r="K53" s="44"/>
      <c r="L53" s="47"/>
      <c r="M53" s="47"/>
      <c r="N53" s="47"/>
      <c r="O53" s="47"/>
      <c r="P53" s="47"/>
      <c r="Q53" s="47"/>
      <c r="R53" s="69">
        <v>36</v>
      </c>
      <c r="S53" s="37"/>
      <c r="T53" s="37"/>
      <c r="U53" s="37"/>
      <c r="V53" s="10"/>
      <c r="W53" s="10"/>
      <c r="X53" s="32"/>
      <c r="Y53" s="47"/>
      <c r="Z53" s="47"/>
      <c r="AA53" s="47"/>
      <c r="AB53" s="47"/>
      <c r="AC53" s="44"/>
      <c r="AD53" s="44"/>
      <c r="AE53" s="44"/>
      <c r="AF53" s="44"/>
      <c r="AG53" s="44"/>
      <c r="AH53" s="44"/>
      <c r="AI53" s="44"/>
      <c r="AJ53" s="44"/>
      <c r="AK53" s="11"/>
      <c r="AL53" s="49"/>
      <c r="AM53" s="49"/>
      <c r="AN53" s="49"/>
      <c r="AO53" s="49"/>
      <c r="AP53" s="48"/>
      <c r="AQ53" s="48"/>
      <c r="AR53" s="48"/>
      <c r="AS53" s="48"/>
      <c r="AT53" s="48"/>
      <c r="AU53" s="48"/>
      <c r="AV53" s="8"/>
      <c r="AW53" s="8"/>
      <c r="AX53" s="8"/>
      <c r="AY53" s="8"/>
      <c r="AZ53" s="8"/>
      <c r="BA53" s="8"/>
      <c r="BB53" s="8"/>
      <c r="BC53" s="8"/>
      <c r="BD53" s="8"/>
      <c r="BE53" s="7"/>
      <c r="BF53" s="30">
        <f>SUM(E53:AU53)</f>
        <v>36</v>
      </c>
      <c r="BG53" s="133"/>
      <c r="BH53" s="40"/>
    </row>
    <row r="54" spans="1:60" ht="43.5" customHeight="1">
      <c r="A54" s="87"/>
      <c r="B54" s="26" t="s">
        <v>36</v>
      </c>
      <c r="C54" s="25" t="s">
        <v>26</v>
      </c>
      <c r="D54" s="31" t="s">
        <v>7</v>
      </c>
      <c r="E54" s="44"/>
      <c r="F54" s="44"/>
      <c r="G54" s="44"/>
      <c r="H54" s="44"/>
      <c r="I54" s="44"/>
      <c r="J54" s="44"/>
      <c r="K54" s="44"/>
      <c r="L54" s="47"/>
      <c r="M54" s="47"/>
      <c r="N54" s="47"/>
      <c r="O54" s="47"/>
      <c r="P54" s="47"/>
      <c r="Q54" s="47"/>
      <c r="R54" s="36"/>
      <c r="S54" s="70">
        <v>36</v>
      </c>
      <c r="T54" s="70">
        <v>36</v>
      </c>
      <c r="U54" s="70">
        <v>36</v>
      </c>
      <c r="V54" s="10"/>
      <c r="W54" s="10"/>
      <c r="X54" s="32"/>
      <c r="Y54" s="47"/>
      <c r="Z54" s="47"/>
      <c r="AA54" s="47"/>
      <c r="AB54" s="47"/>
      <c r="AC54" s="44"/>
      <c r="AD54" s="44"/>
      <c r="AE54" s="44"/>
      <c r="AF54" s="44"/>
      <c r="AG54" s="44"/>
      <c r="AH54" s="44"/>
      <c r="AI54" s="44"/>
      <c r="AJ54" s="44"/>
      <c r="AK54" s="11"/>
      <c r="AL54" s="49"/>
      <c r="AM54" s="49"/>
      <c r="AN54" s="49"/>
      <c r="AO54" s="49"/>
      <c r="AP54" s="48"/>
      <c r="AQ54" s="48"/>
      <c r="AR54" s="48"/>
      <c r="AS54" s="48"/>
      <c r="AT54" s="48"/>
      <c r="AU54" s="48"/>
      <c r="AV54" s="8"/>
      <c r="AW54" s="8"/>
      <c r="AX54" s="8"/>
      <c r="AY54" s="8"/>
      <c r="AZ54" s="8"/>
      <c r="BA54" s="8"/>
      <c r="BB54" s="8"/>
      <c r="BC54" s="8"/>
      <c r="BD54" s="8"/>
      <c r="BE54" s="7"/>
      <c r="BF54" s="30">
        <f>SUM(E54:AU54)</f>
        <v>108</v>
      </c>
      <c r="BG54" s="133"/>
      <c r="BH54" s="40"/>
    </row>
    <row r="55" spans="1:60" ht="29.25" customHeight="1">
      <c r="A55" s="87"/>
      <c r="B55" s="26" t="s">
        <v>39</v>
      </c>
      <c r="C55" s="25" t="s">
        <v>37</v>
      </c>
      <c r="D55" s="31" t="s">
        <v>7</v>
      </c>
      <c r="E55" s="44"/>
      <c r="F55" s="44"/>
      <c r="G55" s="44"/>
      <c r="H55" s="44"/>
      <c r="I55" s="44"/>
      <c r="J55" s="44"/>
      <c r="K55" s="44"/>
      <c r="L55" s="47"/>
      <c r="M55" s="47"/>
      <c r="N55" s="47"/>
      <c r="O55" s="47"/>
      <c r="P55" s="47"/>
      <c r="Q55" s="47"/>
      <c r="R55" s="36"/>
      <c r="S55" s="37"/>
      <c r="T55" s="37"/>
      <c r="U55" s="37"/>
      <c r="V55" s="10"/>
      <c r="W55" s="10"/>
      <c r="X55" s="32"/>
      <c r="Y55" s="47"/>
      <c r="Z55" s="47"/>
      <c r="AA55" s="47"/>
      <c r="AB55" s="47"/>
      <c r="AC55" s="44"/>
      <c r="AD55" s="44"/>
      <c r="AE55" s="44"/>
      <c r="AF55" s="44"/>
      <c r="AG55" s="44"/>
      <c r="AH55" s="44"/>
      <c r="AI55" s="44"/>
      <c r="AJ55" s="44"/>
      <c r="AK55" s="11"/>
      <c r="AL55" s="49">
        <v>36</v>
      </c>
      <c r="AM55" s="49">
        <v>36</v>
      </c>
      <c r="AN55" s="49">
        <v>36</v>
      </c>
      <c r="AO55" s="49">
        <v>36</v>
      </c>
      <c r="AP55" s="48"/>
      <c r="AQ55" s="48"/>
      <c r="AR55" s="48"/>
      <c r="AS55" s="48"/>
      <c r="AT55" s="48"/>
      <c r="AU55" s="48"/>
      <c r="AV55" s="8"/>
      <c r="AW55" s="8"/>
      <c r="AX55" s="8"/>
      <c r="AY55" s="8"/>
      <c r="AZ55" s="8"/>
      <c r="BA55" s="8"/>
      <c r="BB55" s="8"/>
      <c r="BC55" s="8"/>
      <c r="BD55" s="8"/>
      <c r="BE55" s="7"/>
      <c r="BF55" s="30">
        <f>SUM(E55:AU55)</f>
        <v>144</v>
      </c>
      <c r="BG55" s="133"/>
      <c r="BH55" s="40"/>
    </row>
    <row r="56" spans="1:60" ht="27.75" customHeight="1">
      <c r="A56" s="87"/>
      <c r="B56" s="72" t="s">
        <v>88</v>
      </c>
      <c r="C56" s="73" t="s">
        <v>87</v>
      </c>
      <c r="D56" s="31" t="s">
        <v>7</v>
      </c>
      <c r="E56" s="44"/>
      <c r="F56" s="44"/>
      <c r="G56" s="44"/>
      <c r="H56" s="44"/>
      <c r="I56" s="44"/>
      <c r="J56" s="44"/>
      <c r="K56" s="44"/>
      <c r="L56" s="47"/>
      <c r="M56" s="47"/>
      <c r="N56" s="47"/>
      <c r="O56" s="47"/>
      <c r="P56" s="47"/>
      <c r="Q56" s="47"/>
      <c r="R56" s="36"/>
      <c r="S56" s="37"/>
      <c r="T56" s="37"/>
      <c r="U56" s="37"/>
      <c r="V56" s="10"/>
      <c r="W56" s="10"/>
      <c r="X56" s="32"/>
      <c r="Y56" s="47"/>
      <c r="Z56" s="47"/>
      <c r="AA56" s="47"/>
      <c r="AB56" s="47"/>
      <c r="AC56" s="44"/>
      <c r="AD56" s="44"/>
      <c r="AE56" s="44"/>
      <c r="AF56" s="44"/>
      <c r="AG56" s="44"/>
      <c r="AH56" s="44"/>
      <c r="AI56" s="44"/>
      <c r="AJ56" s="44"/>
      <c r="AK56" s="11"/>
      <c r="AL56" s="49"/>
      <c r="AM56" s="49"/>
      <c r="AN56" s="49"/>
      <c r="AO56" s="49"/>
      <c r="AP56" s="48">
        <v>36</v>
      </c>
      <c r="AQ56" s="48">
        <v>36</v>
      </c>
      <c r="AR56" s="48">
        <v>36</v>
      </c>
      <c r="AS56" s="48">
        <v>36</v>
      </c>
      <c r="AT56" s="48">
        <v>36</v>
      </c>
      <c r="AU56" s="48">
        <v>36</v>
      </c>
      <c r="AV56" s="8"/>
      <c r="AW56" s="8"/>
      <c r="AX56" s="8"/>
      <c r="AY56" s="8"/>
      <c r="AZ56" s="8"/>
      <c r="BA56" s="8"/>
      <c r="BB56" s="8"/>
      <c r="BC56" s="8"/>
      <c r="BD56" s="8"/>
      <c r="BE56" s="7"/>
      <c r="BF56" s="30">
        <f>SUM(E56:AU56)</f>
        <v>216</v>
      </c>
      <c r="BG56" s="133"/>
      <c r="BH56" s="40"/>
    </row>
    <row r="57" spans="1:60" ht="12.75">
      <c r="A57" s="87"/>
      <c r="B57" s="101" t="s">
        <v>20</v>
      </c>
      <c r="C57" s="101"/>
      <c r="D57" s="101"/>
      <c r="E57" s="30">
        <f>E15+E17+E19+E21+E27+E29+E31+E33+E35+E37+E39+E41+E43+E45+E51</f>
        <v>36</v>
      </c>
      <c r="F57" s="30">
        <f aca="true" t="shared" si="19" ref="F57:AJ57">F15+F17+F19+F21+F27+F29+F31+F33+F35+F37+F39+F41+F43+F45+F51</f>
        <v>36</v>
      </c>
      <c r="G57" s="30">
        <f t="shared" si="19"/>
        <v>36</v>
      </c>
      <c r="H57" s="30">
        <f t="shared" si="19"/>
        <v>36</v>
      </c>
      <c r="I57" s="30">
        <f t="shared" si="19"/>
        <v>36</v>
      </c>
      <c r="J57" s="30">
        <f t="shared" si="19"/>
        <v>36</v>
      </c>
      <c r="K57" s="30">
        <f t="shared" si="19"/>
        <v>36</v>
      </c>
      <c r="L57" s="30">
        <f t="shared" si="19"/>
        <v>36</v>
      </c>
      <c r="M57" s="30">
        <f t="shared" si="19"/>
        <v>36</v>
      </c>
      <c r="N57" s="30">
        <f t="shared" si="19"/>
        <v>36</v>
      </c>
      <c r="O57" s="30">
        <f t="shared" si="19"/>
        <v>36</v>
      </c>
      <c r="P57" s="30">
        <f t="shared" si="19"/>
        <v>36</v>
      </c>
      <c r="Q57" s="30">
        <f t="shared" si="19"/>
        <v>36</v>
      </c>
      <c r="R57" s="36"/>
      <c r="S57" s="37"/>
      <c r="T57" s="37"/>
      <c r="U57" s="37"/>
      <c r="V57" s="10"/>
      <c r="W57" s="10"/>
      <c r="X57" s="30">
        <f t="shared" si="19"/>
        <v>36</v>
      </c>
      <c r="Y57" s="30">
        <f t="shared" si="19"/>
        <v>36</v>
      </c>
      <c r="Z57" s="30">
        <f t="shared" si="19"/>
        <v>36</v>
      </c>
      <c r="AA57" s="30">
        <f t="shared" si="19"/>
        <v>36</v>
      </c>
      <c r="AB57" s="30">
        <f t="shared" si="19"/>
        <v>36</v>
      </c>
      <c r="AC57" s="30">
        <f t="shared" si="19"/>
        <v>36</v>
      </c>
      <c r="AD57" s="30">
        <f t="shared" si="19"/>
        <v>36</v>
      </c>
      <c r="AE57" s="30">
        <f t="shared" si="19"/>
        <v>36</v>
      </c>
      <c r="AF57" s="30">
        <f t="shared" si="19"/>
        <v>36</v>
      </c>
      <c r="AG57" s="30">
        <f t="shared" si="19"/>
        <v>36</v>
      </c>
      <c r="AH57" s="30">
        <f t="shared" si="19"/>
        <v>36</v>
      </c>
      <c r="AI57" s="30">
        <f t="shared" si="19"/>
        <v>36</v>
      </c>
      <c r="AJ57" s="30">
        <f t="shared" si="19"/>
        <v>36</v>
      </c>
      <c r="AK57" s="11"/>
      <c r="AL57" s="49"/>
      <c r="AM57" s="49"/>
      <c r="AN57" s="49"/>
      <c r="AO57" s="49"/>
      <c r="AP57" s="48"/>
      <c r="AQ57" s="48"/>
      <c r="AR57" s="48"/>
      <c r="AS57" s="48"/>
      <c r="AT57" s="48"/>
      <c r="AU57" s="48"/>
      <c r="AV57" s="8"/>
      <c r="AW57" s="8"/>
      <c r="AX57" s="8"/>
      <c r="AY57" s="8"/>
      <c r="AZ57" s="8"/>
      <c r="BA57" s="8"/>
      <c r="BB57" s="8"/>
      <c r="BC57" s="8"/>
      <c r="BD57" s="8"/>
      <c r="BE57" s="7"/>
      <c r="BF57" s="30">
        <f>BF15+BF17+BF19+BF21+BF27+BF29+BF31+BF33+BF35+BF37+BF39+BF41+BF43+BF45+BF51</f>
        <v>936</v>
      </c>
      <c r="BG57" s="133"/>
      <c r="BH57" s="45"/>
    </row>
    <row r="58" spans="1:59" ht="12.75">
      <c r="A58" s="87"/>
      <c r="B58" s="101" t="s">
        <v>21</v>
      </c>
      <c r="C58" s="101"/>
      <c r="D58" s="101"/>
      <c r="E58" s="30">
        <f>E16+E18+E20+E22+E28+E30+E32+E34+E36+E38+E40+E42+E44+E46+E52</f>
        <v>18</v>
      </c>
      <c r="F58" s="30">
        <f aca="true" t="shared" si="20" ref="F58:Q58">F16+F18+F20+F22+F28+F30+F32+F34+F36+F38+F40+F42+F44+F46+F52</f>
        <v>18</v>
      </c>
      <c r="G58" s="30">
        <f t="shared" si="20"/>
        <v>18</v>
      </c>
      <c r="H58" s="30">
        <f t="shared" si="20"/>
        <v>18</v>
      </c>
      <c r="I58" s="30">
        <f t="shared" si="20"/>
        <v>18</v>
      </c>
      <c r="J58" s="30">
        <f t="shared" si="20"/>
        <v>18</v>
      </c>
      <c r="K58" s="30">
        <f t="shared" si="20"/>
        <v>18</v>
      </c>
      <c r="L58" s="30">
        <f t="shared" si="20"/>
        <v>18</v>
      </c>
      <c r="M58" s="30">
        <f t="shared" si="20"/>
        <v>18</v>
      </c>
      <c r="N58" s="30">
        <f t="shared" si="20"/>
        <v>18</v>
      </c>
      <c r="O58" s="30">
        <f t="shared" si="20"/>
        <v>18</v>
      </c>
      <c r="P58" s="30">
        <f t="shared" si="20"/>
        <v>18</v>
      </c>
      <c r="Q58" s="30">
        <f t="shared" si="20"/>
        <v>18</v>
      </c>
      <c r="R58" s="36"/>
      <c r="S58" s="37"/>
      <c r="T58" s="37"/>
      <c r="U58" s="37"/>
      <c r="V58" s="10"/>
      <c r="W58" s="10"/>
      <c r="X58" s="30">
        <f>X16+X18+X20+X22+X28+X30+X32+X34+X36+X38+X40+X42+X44+X46+X51</f>
        <v>18</v>
      </c>
      <c r="Y58" s="30">
        <f aca="true" t="shared" si="21" ref="F58:AJ58">Y16+Y18+Y20+Y22+Y28+Y30+Y32+Y34+Y36+Y38+Y40+Y42+Y44+Y46+Y51</f>
        <v>18</v>
      </c>
      <c r="Z58" s="30">
        <f t="shared" si="21"/>
        <v>18</v>
      </c>
      <c r="AA58" s="30">
        <f t="shared" si="21"/>
        <v>18</v>
      </c>
      <c r="AB58" s="30">
        <f t="shared" si="21"/>
        <v>18</v>
      </c>
      <c r="AC58" s="30">
        <f t="shared" si="21"/>
        <v>18</v>
      </c>
      <c r="AD58" s="30">
        <f t="shared" si="21"/>
        <v>18</v>
      </c>
      <c r="AE58" s="30">
        <f t="shared" si="21"/>
        <v>18</v>
      </c>
      <c r="AF58" s="30">
        <f t="shared" si="21"/>
        <v>18</v>
      </c>
      <c r="AG58" s="30">
        <f t="shared" si="21"/>
        <v>18</v>
      </c>
      <c r="AH58" s="30">
        <f t="shared" si="21"/>
        <v>18</v>
      </c>
      <c r="AI58" s="30">
        <f t="shared" si="21"/>
        <v>18</v>
      </c>
      <c r="AJ58" s="30">
        <f t="shared" si="21"/>
        <v>18</v>
      </c>
      <c r="AK58" s="11"/>
      <c r="AL58" s="49"/>
      <c r="AM58" s="49"/>
      <c r="AN58" s="49"/>
      <c r="AO58" s="49"/>
      <c r="AP58" s="48"/>
      <c r="AQ58" s="48"/>
      <c r="AR58" s="48"/>
      <c r="AS58" s="48"/>
      <c r="AT58" s="48"/>
      <c r="AU58" s="48"/>
      <c r="AV58" s="8"/>
      <c r="AW58" s="8"/>
      <c r="AX58" s="8"/>
      <c r="AY58" s="8"/>
      <c r="AZ58" s="8"/>
      <c r="BA58" s="8"/>
      <c r="BB58" s="8"/>
      <c r="BC58" s="8"/>
      <c r="BD58" s="8"/>
      <c r="BE58" s="7"/>
      <c r="BF58" s="30"/>
      <c r="BG58" s="133">
        <f>SUM(E58:AJ58)</f>
        <v>468</v>
      </c>
    </row>
    <row r="59" spans="1:59" ht="12.75">
      <c r="A59" s="100"/>
      <c r="B59" s="101" t="s">
        <v>17</v>
      </c>
      <c r="C59" s="101"/>
      <c r="D59" s="101"/>
      <c r="E59" s="30">
        <f>E57+E58</f>
        <v>54</v>
      </c>
      <c r="F59" s="30">
        <f aca="true" t="shared" si="22" ref="F59:AJ59">F57+F58</f>
        <v>54</v>
      </c>
      <c r="G59" s="30">
        <f t="shared" si="22"/>
        <v>54</v>
      </c>
      <c r="H59" s="30">
        <f t="shared" si="22"/>
        <v>54</v>
      </c>
      <c r="I59" s="30">
        <f t="shared" si="22"/>
        <v>54</v>
      </c>
      <c r="J59" s="30">
        <f t="shared" si="22"/>
        <v>54</v>
      </c>
      <c r="K59" s="30">
        <f t="shared" si="22"/>
        <v>54</v>
      </c>
      <c r="L59" s="30">
        <f t="shared" si="22"/>
        <v>54</v>
      </c>
      <c r="M59" s="30">
        <f t="shared" si="22"/>
        <v>54</v>
      </c>
      <c r="N59" s="30">
        <f t="shared" si="22"/>
        <v>54</v>
      </c>
      <c r="O59" s="30">
        <f t="shared" si="22"/>
        <v>54</v>
      </c>
      <c r="P59" s="30">
        <f t="shared" si="22"/>
        <v>54</v>
      </c>
      <c r="Q59" s="30">
        <f t="shared" si="22"/>
        <v>54</v>
      </c>
      <c r="R59" s="36"/>
      <c r="S59" s="37"/>
      <c r="T59" s="37"/>
      <c r="U59" s="37"/>
      <c r="V59" s="10"/>
      <c r="W59" s="10"/>
      <c r="X59" s="30">
        <f>X57+X58</f>
        <v>54</v>
      </c>
      <c r="Y59" s="30">
        <f t="shared" si="22"/>
        <v>54</v>
      </c>
      <c r="Z59" s="30">
        <f t="shared" si="22"/>
        <v>54</v>
      </c>
      <c r="AA59" s="30">
        <f t="shared" si="22"/>
        <v>54</v>
      </c>
      <c r="AB59" s="30">
        <f t="shared" si="22"/>
        <v>54</v>
      </c>
      <c r="AC59" s="30">
        <f t="shared" si="22"/>
        <v>54</v>
      </c>
      <c r="AD59" s="30">
        <f t="shared" si="22"/>
        <v>54</v>
      </c>
      <c r="AE59" s="30">
        <f t="shared" si="22"/>
        <v>54</v>
      </c>
      <c r="AF59" s="30">
        <f t="shared" si="22"/>
        <v>54</v>
      </c>
      <c r="AG59" s="30">
        <f t="shared" si="22"/>
        <v>54</v>
      </c>
      <c r="AH59" s="30">
        <f t="shared" si="22"/>
        <v>54</v>
      </c>
      <c r="AI59" s="30">
        <f t="shared" si="22"/>
        <v>54</v>
      </c>
      <c r="AJ59" s="30">
        <f t="shared" si="22"/>
        <v>54</v>
      </c>
      <c r="AK59" s="11"/>
      <c r="AL59" s="49"/>
      <c r="AM59" s="49"/>
      <c r="AN59" s="49"/>
      <c r="AO59" s="49"/>
      <c r="AP59" s="48"/>
      <c r="AQ59" s="48"/>
      <c r="AR59" s="48"/>
      <c r="AS59" s="48"/>
      <c r="AT59" s="48"/>
      <c r="AU59" s="48"/>
      <c r="AV59" s="8"/>
      <c r="AW59" s="8"/>
      <c r="AX59" s="8"/>
      <c r="AY59" s="8"/>
      <c r="AZ59" s="8"/>
      <c r="BA59" s="8"/>
      <c r="BB59" s="8"/>
      <c r="BC59" s="8"/>
      <c r="BD59" s="8"/>
      <c r="BE59" s="7"/>
      <c r="BF59" s="112">
        <f>SUM(E59:BE59)</f>
        <v>1404</v>
      </c>
      <c r="BG59" s="113"/>
    </row>
    <row r="60" spans="22:60" ht="12.75">
      <c r="V60" s="39"/>
      <c r="BF60" s="24"/>
      <c r="BG60" s="24"/>
      <c r="BH60" s="35"/>
    </row>
    <row r="61" spans="22:60" ht="12.75">
      <c r="V61" s="39"/>
      <c r="BF61" s="24"/>
      <c r="BG61" s="24"/>
      <c r="BH61" s="35"/>
    </row>
    <row r="62" spans="22:60" ht="12.75">
      <c r="V62" s="39"/>
      <c r="W62" s="10"/>
      <c r="Y62" t="s">
        <v>24</v>
      </c>
      <c r="AE62" s="36"/>
      <c r="AG62" t="s">
        <v>31</v>
      </c>
      <c r="AP62" s="48"/>
      <c r="AR62" t="s">
        <v>87</v>
      </c>
      <c r="BF62" s="24"/>
      <c r="BG62" s="24"/>
      <c r="BH62" s="35"/>
    </row>
    <row r="64" spans="23:44" ht="12.75">
      <c r="W64" s="11"/>
      <c r="Y64" s="2" t="s">
        <v>25</v>
      </c>
      <c r="AE64" s="37"/>
      <c r="AG64" t="s">
        <v>32</v>
      </c>
      <c r="AP64" s="49"/>
      <c r="AR64" t="s">
        <v>37</v>
      </c>
    </row>
  </sheetData>
  <sheetProtection/>
  <mergeCells count="66">
    <mergeCell ref="A3:BG3"/>
    <mergeCell ref="B27:B28"/>
    <mergeCell ref="C27:C28"/>
    <mergeCell ref="B37:B38"/>
    <mergeCell ref="C37:C38"/>
    <mergeCell ref="B39:B40"/>
    <mergeCell ref="C39:C40"/>
    <mergeCell ref="B43:B44"/>
    <mergeCell ref="C43:C44"/>
    <mergeCell ref="B23:B24"/>
    <mergeCell ref="C23:C24"/>
    <mergeCell ref="B15:B16"/>
    <mergeCell ref="B17:B18"/>
    <mergeCell ref="C15:C16"/>
    <mergeCell ref="C17:C18"/>
    <mergeCell ref="B21:B22"/>
    <mergeCell ref="BG6:BG12"/>
    <mergeCell ref="E6:I6"/>
    <mergeCell ref="J6:M6"/>
    <mergeCell ref="AA6:AD6"/>
    <mergeCell ref="AE6:AI6"/>
    <mergeCell ref="AJ6:AM6"/>
    <mergeCell ref="AN6:AR6"/>
    <mergeCell ref="BF6:BF12"/>
    <mergeCell ref="A6:A12"/>
    <mergeCell ref="B6:B12"/>
    <mergeCell ref="C6:C12"/>
    <mergeCell ref="E9:BE9"/>
    <mergeCell ref="E11:BE11"/>
    <mergeCell ref="W6:Z6"/>
    <mergeCell ref="BA6:BE6"/>
    <mergeCell ref="N6:R6"/>
    <mergeCell ref="S6:V6"/>
    <mergeCell ref="D6:D12"/>
    <mergeCell ref="B25:B26"/>
    <mergeCell ref="C25:C26"/>
    <mergeCell ref="C21:C22"/>
    <mergeCell ref="AS6:AV6"/>
    <mergeCell ref="AW6:AZ6"/>
    <mergeCell ref="A13:A59"/>
    <mergeCell ref="B13:B14"/>
    <mergeCell ref="C13:C14"/>
    <mergeCell ref="B19:B20"/>
    <mergeCell ref="C19:C20"/>
    <mergeCell ref="B29:B30"/>
    <mergeCell ref="C29:C30"/>
    <mergeCell ref="B31:B32"/>
    <mergeCell ref="C31:C32"/>
    <mergeCell ref="B45:B46"/>
    <mergeCell ref="C45:C46"/>
    <mergeCell ref="B33:B34"/>
    <mergeCell ref="C33:C34"/>
    <mergeCell ref="B35:B36"/>
    <mergeCell ref="C35:C36"/>
    <mergeCell ref="B41:B42"/>
    <mergeCell ref="C41:C42"/>
    <mergeCell ref="B57:D57"/>
    <mergeCell ref="B58:D58"/>
    <mergeCell ref="B59:D59"/>
    <mergeCell ref="BF59:BG59"/>
    <mergeCell ref="B47:B48"/>
    <mergeCell ref="C47:C48"/>
    <mergeCell ref="B49:B50"/>
    <mergeCell ref="C49:C50"/>
    <mergeCell ref="B51:B52"/>
    <mergeCell ref="C51:C52"/>
  </mergeCells>
  <printOptions/>
  <pageMargins left="0.25" right="0.25" top="0.75" bottom="0.75" header="0.3" footer="0.3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Naomi Shiro</cp:lastModifiedBy>
  <cp:lastPrinted>2014-02-16T10:57:20Z</cp:lastPrinted>
  <dcterms:created xsi:type="dcterms:W3CDTF">2011-01-28T09:41:23Z</dcterms:created>
  <dcterms:modified xsi:type="dcterms:W3CDTF">2016-12-22T20:41:04Z</dcterms:modified>
  <cp:category/>
  <cp:version/>
  <cp:contentType/>
  <cp:contentStatus/>
</cp:coreProperties>
</file>